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760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H21" i="4"/>
  <c r="G21" i="4"/>
  <c r="F21" i="4"/>
  <c r="E21" i="4"/>
  <c r="D21" i="4"/>
  <c r="C31" i="4"/>
  <c r="C21" i="4"/>
  <c r="G39" i="4" l="1"/>
  <c r="F39" i="4"/>
  <c r="D39" i="4"/>
  <c r="C39" i="4"/>
  <c r="H38" i="4"/>
  <c r="E38" i="4"/>
  <c r="H37" i="4"/>
  <c r="G37" i="4"/>
  <c r="F37" i="4"/>
  <c r="E37" i="4"/>
  <c r="D37" i="4"/>
  <c r="C37" i="4"/>
  <c r="H35" i="4"/>
  <c r="E35" i="4"/>
  <c r="H34" i="4"/>
  <c r="E34" i="4"/>
  <c r="E31" i="4" s="1"/>
  <c r="E39" i="4" s="1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E16" i="4" s="1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H39" i="4" s="1"/>
  <c r="H16" i="4"/>
</calcChain>
</file>

<file path=xl/sharedStrings.xml><?xml version="1.0" encoding="utf-8"?>
<sst xmlns="http://schemas.openxmlformats.org/spreadsheetml/2006/main" count="105" uniqueCount="57">
  <si>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</si>
  <si>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</si>
  <si>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</si>
  <si>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</si>
  <si>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</si>
  <si>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</si>
  <si>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</si>
  <si>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</si>
  <si>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</si>
  <si>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</si>
  <si>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</si>
  <si>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</si>
  <si>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</si>
  <si>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</si>
  <si>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</si>
  <si>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</si>
  <si>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</si>
  <si>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</si>
  <si>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</si>
  <si>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</si>
  <si>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</si>
  <si>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</si>
  <si>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</si>
  <si>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</si>
  <si>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</si>
  <si>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</si>
  <si>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</si>
  <si>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</si>
  <si>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</si>
  <si>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</si>
  <si>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</si>
  <si>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</si>
  <si>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</si>
  <si>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</si>
  <si>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</si>
  <si>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</si>
  <si>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</si>
  <si>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</si>
  <si>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</si>
  <si>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</si>
  <si>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</si>
  <si>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</si>
  <si>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</si>
  <si>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</si>
  <si>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</si>
  <si>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</si>
  <si>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</si>
  <si>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</si>
  <si>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</si>
  <si>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</si>
  <si>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UNIVERSIDAD TECNOLOGICA DEL SUROESTE DE GUANAJUATO
Estado Analítico de Ingresos
Del 1 de Enero al 30 de Junio de 2022</t>
  </si>
  <si>
    <t xml:space="preserve">    ____________________________________________</t>
  </si>
  <si>
    <t>____________________________________________</t>
  </si>
  <si>
    <t>Mtro. Alejandro Sánchez García</t>
  </si>
  <si>
    <t xml:space="preserve">                 C.P. José Manuel Padilla Gutiérrez</t>
  </si>
  <si>
    <t xml:space="preserve"> 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</si>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</sst>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1" fillId="0" borderId="0" xfId="9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9" applyFont="1" applyFill="1" applyBorder="1" applyAlignment="1" applyProtection="1">
      <alignment vertical="top"/>
      <protection locked="0"/>
    </xf>
    <xf numFmtId="0" fontId="1" fillId="0" borderId="0" xfId="9" applyFont="1" applyAlignment="1" applyProtection="1">
      <alignment vertical="top"/>
      <protection locked="0"/>
    </xf>
    <xf numFmtId="0" fontId="7" fillId="0" borderId="0" xfId="9" applyFont="1" applyAlignment="1" applyProtection="1">
      <alignment vertical="top"/>
      <protection locked="0"/>
    </xf>
    <xf numFmtId="0" fontId="1" fillId="0" borderId="0" xfId="9" applyFont="1" applyFill="1" applyBorder="1" applyAlignment="1" applyProtection="1">
      <alignment horizontal="center" vertical="top"/>
      <protection locked="0"/>
    </xf>
    <xf numFmtId="0" fontId="7" fillId="0" borderId="0" xfId="9" applyFont="1" applyFill="1" applyBorder="1" applyAlignment="1" applyProtection="1">
      <alignment vertical="top" wrapText="1"/>
      <protection locked="0"/>
    </xf>
    <xf numFmtId="4" fontId="7" fillId="0" borderId="0" xfId="9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14398828</v>
      </c>
      <c r="D11" s="22">
        <v>0</v>
      </c>
      <c r="E11" s="22">
        <f t="shared" si="2"/>
        <v>14398828</v>
      </c>
      <c r="F11" s="22">
        <v>2512025.2400000002</v>
      </c>
      <c r="G11" s="22">
        <v>2512025.2400000002</v>
      </c>
      <c r="H11" s="22">
        <f t="shared" si="3"/>
        <v>-11886802.76</v>
      </c>
      <c r="I11" s="45" t="s">
        <v>42</v>
      </c>
    </row>
    <row r="12" spans="1:9" ht="22.5" x14ac:dyDescent="0.2">
      <c r="A12" s="40"/>
      <c r="B12" s="43" t="s">
        <v>25</v>
      </c>
      <c r="C12" s="22">
        <v>29660885</v>
      </c>
      <c r="D12" s="22">
        <v>780674.88</v>
      </c>
      <c r="E12" s="22">
        <f t="shared" si="2"/>
        <v>30441559.879999999</v>
      </c>
      <c r="F12" s="22">
        <v>15243340</v>
      </c>
      <c r="G12" s="22">
        <v>15243340</v>
      </c>
      <c r="H12" s="22">
        <f t="shared" si="3"/>
        <v>-14417545</v>
      </c>
      <c r="I12" s="45" t="s">
        <v>43</v>
      </c>
    </row>
    <row r="13" spans="1:9" ht="22.5" x14ac:dyDescent="0.2">
      <c r="A13" s="40"/>
      <c r="B13" s="43" t="s">
        <v>26</v>
      </c>
      <c r="C13" s="22">
        <v>30193703</v>
      </c>
      <c r="D13" s="22">
        <v>796431.12</v>
      </c>
      <c r="E13" s="22">
        <f t="shared" si="2"/>
        <v>30990134.120000001</v>
      </c>
      <c r="F13" s="22">
        <v>14830444.380000001</v>
      </c>
      <c r="G13" s="22">
        <v>14830444.380000001</v>
      </c>
      <c r="H13" s="22">
        <f t="shared" si="3"/>
        <v>-15363258.619999999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74253416</v>
      </c>
      <c r="D16" s="23">
        <f t="shared" ref="D16:H16" si="6">SUM(D5:D14)</f>
        <v>1577106</v>
      </c>
      <c r="E16" s="23">
        <f t="shared" si="6"/>
        <v>75830522</v>
      </c>
      <c r="F16" s="23">
        <f t="shared" si="6"/>
        <v>32585809.620000005</v>
      </c>
      <c r="G16" s="11">
        <f t="shared" si="6"/>
        <v>32585809.620000005</v>
      </c>
      <c r="H16" s="12">
        <f t="shared" si="6"/>
        <v>-41667606.379999995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44592531</v>
      </c>
      <c r="D31" s="26">
        <f t="shared" si="14"/>
        <v>796431.12</v>
      </c>
      <c r="E31" s="26">
        <f t="shared" si="14"/>
        <v>45388962.120000005</v>
      </c>
      <c r="F31" s="26">
        <f t="shared" si="14"/>
        <v>17342469.620000001</v>
      </c>
      <c r="G31" s="26">
        <f t="shared" si="14"/>
        <v>17342469.620000001</v>
      </c>
      <c r="H31" s="26">
        <f t="shared" si="14"/>
        <v>-27250061.379999999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14398828</v>
      </c>
      <c r="D34" s="25">
        <v>0</v>
      </c>
      <c r="E34" s="25">
        <f>C34+D34</f>
        <v>14398828</v>
      </c>
      <c r="F34" s="25">
        <v>2512025.2400000002</v>
      </c>
      <c r="G34" s="25">
        <v>2512025.2400000002</v>
      </c>
      <c r="H34" s="25">
        <f t="shared" si="15"/>
        <v>-11886802.76</v>
      </c>
      <c r="I34" s="45" t="s">
        <v>42</v>
      </c>
    </row>
    <row r="35" spans="1:9" ht="22.5" x14ac:dyDescent="0.2">
      <c r="A35" s="16"/>
      <c r="B35" s="17" t="s">
        <v>26</v>
      </c>
      <c r="C35" s="25">
        <v>30193703</v>
      </c>
      <c r="D35" s="25">
        <v>796431.12</v>
      </c>
      <c r="E35" s="25">
        <f>C35+D35</f>
        <v>30990134.120000001</v>
      </c>
      <c r="F35" s="25">
        <v>14830444.380000001</v>
      </c>
      <c r="G35" s="25">
        <v>14830444.380000001</v>
      </c>
      <c r="H35" s="25">
        <f t="shared" ref="H35" si="16">G35-C35</f>
        <v>-15363258.619999999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44592531</v>
      </c>
      <c r="D39" s="23">
        <f t="shared" ref="D39:H39" si="18">SUM(D37+D31+D21)</f>
        <v>796431.12</v>
      </c>
      <c r="E39" s="23">
        <f t="shared" si="18"/>
        <v>45388962.120000005</v>
      </c>
      <c r="F39" s="23">
        <f t="shared" si="18"/>
        <v>17342469.620000001</v>
      </c>
      <c r="G39" s="23">
        <f t="shared" si="18"/>
        <v>17342469.620000001</v>
      </c>
      <c r="H39" s="12">
        <f t="shared" si="18"/>
        <v>-27250061.379999999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  <row r="52" spans="2:6" ht="12.75" x14ac:dyDescent="0.2">
      <c r="B52" s="67" t="s">
        <v>51</v>
      </c>
      <c r="C52" s="68"/>
      <c r="D52" s="69" t="s">
        <v>52</v>
      </c>
      <c r="E52" s="70"/>
      <c r="F52" s="71"/>
    </row>
    <row r="53" spans="2:6" ht="12.75" x14ac:dyDescent="0.2">
      <c r="B53" s="72" t="s">
        <v>53</v>
      </c>
      <c r="C53" s="68"/>
      <c r="D53" s="69" t="s">
        <v>54</v>
      </c>
      <c r="E53" s="70"/>
      <c r="F53" s="71"/>
    </row>
    <row r="54" spans="2:6" ht="12.75" x14ac:dyDescent="0.2">
      <c r="B54" s="72" t="s">
        <v>55</v>
      </c>
      <c r="C54" s="68"/>
      <c r="D54" s="69" t="s">
        <v>56</v>
      </c>
      <c r="E54" s="70"/>
      <c r="F54" s="71"/>
    </row>
    <row r="55" spans="2:6" x14ac:dyDescent="0.2">
      <c r="B55" s="73"/>
      <c r="C55" s="74"/>
      <c r="D55" s="74"/>
      <c r="E55" s="74"/>
      <c r="F55" s="74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norma</cp:lastModifiedBy>
  <cp:lastPrinted>2019-04-05T21:16:20Z</cp:lastPrinted>
  <dcterms:created xsi:type="dcterms:W3CDTF">2012-12-11T20:48:19Z</dcterms:created>
  <dcterms:modified xsi:type="dcterms:W3CDTF">2022-07-15T04:34:32Z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