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trimestre incluir\Inform Disciplina Financiera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C84" i="1"/>
  <c r="B84" i="1"/>
  <c r="G82" i="1"/>
  <c r="D82" i="1"/>
  <c r="D81" i="1"/>
  <c r="G81" i="1" s="1"/>
  <c r="G80" i="1"/>
  <c r="D80" i="1"/>
  <c r="D79" i="1"/>
  <c r="G79" i="1" s="1"/>
  <c r="G78" i="1"/>
  <c r="D78" i="1"/>
  <c r="D77" i="1"/>
  <c r="D75" i="1" s="1"/>
  <c r="G76" i="1"/>
  <c r="D76" i="1"/>
  <c r="F75" i="1"/>
  <c r="E75" i="1"/>
  <c r="C75" i="1"/>
  <c r="B75" i="1"/>
  <c r="G74" i="1"/>
  <c r="D74" i="1"/>
  <c r="D73" i="1"/>
  <c r="D71" i="1" s="1"/>
  <c r="G72" i="1"/>
  <c r="D72" i="1"/>
  <c r="F71" i="1"/>
  <c r="E71" i="1"/>
  <c r="C71" i="1"/>
  <c r="B71" i="1"/>
  <c r="G70" i="1"/>
  <c r="D70" i="1"/>
  <c r="D69" i="1"/>
  <c r="G69" i="1" s="1"/>
  <c r="G68" i="1"/>
  <c r="D68" i="1"/>
  <c r="D67" i="1"/>
  <c r="G67" i="1" s="1"/>
  <c r="G66" i="1"/>
  <c r="D66" i="1"/>
  <c r="D65" i="1"/>
  <c r="G65" i="1" s="1"/>
  <c r="G64" i="1"/>
  <c r="D64" i="1"/>
  <c r="D63" i="1"/>
  <c r="G63" i="1" s="1"/>
  <c r="F62" i="1"/>
  <c r="E62" i="1"/>
  <c r="D62" i="1"/>
  <c r="C62" i="1"/>
  <c r="B62" i="1"/>
  <c r="D61" i="1"/>
  <c r="G61" i="1" s="1"/>
  <c r="G60" i="1"/>
  <c r="D60" i="1"/>
  <c r="D59" i="1"/>
  <c r="G59" i="1" s="1"/>
  <c r="F58" i="1"/>
  <c r="E58" i="1"/>
  <c r="D58" i="1"/>
  <c r="C58" i="1"/>
  <c r="B58" i="1"/>
  <c r="D57" i="1"/>
  <c r="G57" i="1" s="1"/>
  <c r="G56" i="1"/>
  <c r="D56" i="1"/>
  <c r="D55" i="1"/>
  <c r="G55" i="1" s="1"/>
  <c r="G54" i="1"/>
  <c r="D54" i="1"/>
  <c r="D53" i="1"/>
  <c r="G53" i="1" s="1"/>
  <c r="G52" i="1"/>
  <c r="D52" i="1"/>
  <c r="D51" i="1"/>
  <c r="G51" i="1" s="1"/>
  <c r="G50" i="1"/>
  <c r="D50" i="1"/>
  <c r="D49" i="1"/>
  <c r="G49" i="1" s="1"/>
  <c r="F48" i="1"/>
  <c r="E48" i="1"/>
  <c r="D48" i="1"/>
  <c r="C48" i="1"/>
  <c r="B48" i="1"/>
  <c r="D47" i="1"/>
  <c r="G47" i="1" s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F38" i="1"/>
  <c r="E38" i="1"/>
  <c r="D38" i="1"/>
  <c r="C38" i="1"/>
  <c r="B38" i="1"/>
  <c r="D37" i="1"/>
  <c r="G37" i="1" s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G29" i="1" s="1"/>
  <c r="F28" i="1"/>
  <c r="E28" i="1"/>
  <c r="C28" i="1"/>
  <c r="B28" i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D21" i="1"/>
  <c r="G21" i="1" s="1"/>
  <c r="G20" i="1"/>
  <c r="D20" i="1"/>
  <c r="D19" i="1"/>
  <c r="G19" i="1" s="1"/>
  <c r="F18" i="1"/>
  <c r="E18" i="1"/>
  <c r="D18" i="1"/>
  <c r="C18" i="1"/>
  <c r="B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F10" i="1"/>
  <c r="E10" i="1"/>
  <c r="D10" i="1"/>
  <c r="C10" i="1"/>
  <c r="C9" i="1" s="1"/>
  <c r="C159" i="1" s="1"/>
  <c r="B10" i="1"/>
  <c r="F9" i="1"/>
  <c r="F159" i="1" s="1"/>
  <c r="E9" i="1"/>
  <c r="E159" i="1" s="1"/>
  <c r="B9" i="1"/>
  <c r="B159" i="1" s="1"/>
  <c r="A5" i="1"/>
  <c r="A2" i="1"/>
  <c r="G75" i="1" l="1"/>
  <c r="G38" i="1"/>
  <c r="G58" i="1"/>
  <c r="G18" i="1"/>
  <c r="G62" i="1"/>
  <c r="G10" i="1"/>
  <c r="G28" i="1"/>
  <c r="G48" i="1"/>
  <c r="D28" i="1"/>
  <c r="D9" i="1" s="1"/>
  <c r="D159" i="1" s="1"/>
  <c r="G73" i="1"/>
  <c r="G71" i="1" s="1"/>
  <c r="G77" i="1"/>
  <c r="G9" i="1" l="1"/>
  <c r="G159" i="1" s="1"/>
</calcChain>
</file>

<file path=xl/sharedStrings.xml><?xml version="1.0" encoding="utf-8"?>
<sst xmlns="http://schemas.openxmlformats.org/spreadsheetml/2006/main" count="167" uniqueCount="94">
  <si>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</si>
  <si>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</si>
  <si>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</si>
  <si>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</si>
  <si>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</si>
  <si>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</si>
  <si>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</si>
  <si>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</si>
  <si>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</si>
  <si>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</si>
  <si>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</si>
  <si>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</si>
  <si>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</si>
  <si>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</si>
  <si>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</si>
  <si>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</si>
  <si>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</si>
  <si>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</si>
  <si>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</si>
  <si>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</si>
  <si>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</si>
  <si>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</si>
  <si>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</si>
  <si>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</si>
  <si>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</si>
  <si>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</si>
  <si>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</si>
  <si>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</si>
  <si>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</si>
  <si>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</si>
  <si>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</si>
  <si>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</si>
  <si>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</si>
  <si>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</si>
  <si>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</si>
  <si>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</si>
  <si>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</si>
  <si>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</si>
  <si>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</si>
  <si>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</si>
  <si>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</si>
  <si>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</si>
  <si>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</si>
  <si>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</si>
  <si>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</si>
  <si>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</si>
  <si>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</si>
  <si>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</si>
  <si>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</si>
  <si>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</si>
  <si>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</si>
  <si>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</si>
  <si>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</si>
  <si>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</si>
  <si>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</si>
  <si>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</si>
  <si>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</si>
  <si>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</si>
  <si>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</si>
  <si>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</si>
  <si>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</si>
  <si>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</si>
  <si>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</si>
  <si>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</si>
  <si>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</si>
  <si>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</si>
  <si>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</si>
  <si>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</si>
  <si>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</si>
  <si>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</si>
  <si>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</si>
  <si>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</si>
  <si>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</si>
  <si>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</si>
  <si>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</si>
  <si>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</si>
  <si>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</si>
  <si>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</si>
  <si>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</si>
  <si>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</si>
  <si>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</si>
  <si>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</si>
  <si>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</si>
  <si>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</si>
  <si>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</si>
  <si>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</si>
  <si>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</si>
  <si>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</si>
  <si>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________________________________________________________________________</t>
  </si>
  <si>
    <t>__________________________________________________________________</t>
  </si>
  <si>
    <t>Mtro. Alejandro Sánchez García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</si>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</sst>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164" fontId="0" fillId="3" borderId="2" xfId="2" applyNumberFormat="1" applyFont="1" applyFill="1" applyBorder="1" applyAlignment="1" applyProtection="1">
      <alignment vertical="center"/>
      <protection locked="0"/>
    </xf>
    <xf numFmtId="164" fontId="1" fillId="3" borderId="2" xfId="2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2" fillId="3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indent="2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ADP_PEGT_UTO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Tecnologica del Suroeste de Guananjuato,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6"/>
  <sheetViews>
    <sheetView tabSelected="1" topLeftCell="A115" workbookViewId="0">
      <selection activeCell="A175" sqref="A175"/>
    </sheetView>
  </sheetViews>
  <sheetFormatPr baseColWidth="10" defaultRowHeight="15" x14ac:dyDescent="0.25"/>
  <cols>
    <col min="1" max="1" width="101.42578125" customWidth="1"/>
    <col min="2" max="4" width="25.7109375" customWidth="1"/>
    <col min="5" max="6" width="20.7109375" customWidth="1"/>
    <col min="7" max="7" width="17.5703125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ENTE_PUBLICO_A</f>
        <v>Universidad Tecnologica del Suroeste de Guananjuato, Gobierno del Estado de Guanajuato (a)</v>
      </c>
      <c r="B2" s="3"/>
      <c r="C2" s="3"/>
      <c r="D2" s="3"/>
      <c r="E2" s="3"/>
      <c r="F2" s="3"/>
      <c r="G2" s="3"/>
    </row>
    <row r="3" spans="1:7" x14ac:dyDescent="0.25">
      <c r="A3" s="4" t="s">
        <v>1</v>
      </c>
      <c r="B3" s="4"/>
      <c r="C3" s="4"/>
      <c r="D3" s="4"/>
      <c r="E3" s="4"/>
      <c r="F3" s="4"/>
      <c r="G3" s="4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 t="str">
        <f>TRIMESTRE</f>
        <v>Del 1 de enero al 30 de junio de 2022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>B10+B18+B189+B28+B38+B48+B58+B62+B71+B75</f>
        <v>44592531</v>
      </c>
      <c r="C9" s="11">
        <f t="shared" ref="C9:G9" si="0">C10+C18+C189+C28+C38+C48+C58+C62+C71+C75</f>
        <v>22563.119999999999</v>
      </c>
      <c r="D9" s="11">
        <f t="shared" si="0"/>
        <v>44615094.119999997</v>
      </c>
      <c r="E9" s="11">
        <f t="shared" si="0"/>
        <v>14581879.289999999</v>
      </c>
      <c r="F9" s="11">
        <f t="shared" si="0"/>
        <v>12539283.039999999</v>
      </c>
      <c r="G9" s="11">
        <f t="shared" si="0"/>
        <v>30033214.830000002</v>
      </c>
    </row>
    <row r="10" spans="1:7" x14ac:dyDescent="0.25">
      <c r="A10" s="12" t="s">
        <v>13</v>
      </c>
      <c r="B10" s="13">
        <f>SUM(B11:B17)</f>
        <v>25451861</v>
      </c>
      <c r="C10" s="13">
        <f t="shared" ref="C10:G10" si="1">SUM(C11:C17)</f>
        <v>0</v>
      </c>
      <c r="D10" s="13">
        <f t="shared" si="1"/>
        <v>25451861</v>
      </c>
      <c r="E10" s="13">
        <f t="shared" si="1"/>
        <v>12313540.959999999</v>
      </c>
      <c r="F10" s="13">
        <f t="shared" si="1"/>
        <v>12313540.959999999</v>
      </c>
      <c r="G10" s="13">
        <f t="shared" si="1"/>
        <v>13138320.040000001</v>
      </c>
    </row>
    <row r="11" spans="1:7" x14ac:dyDescent="0.25">
      <c r="A11" s="14" t="s">
        <v>14</v>
      </c>
      <c r="B11" s="15">
        <v>12095270.91</v>
      </c>
      <c r="C11" s="15">
        <v>0</v>
      </c>
      <c r="D11" s="13">
        <f>B11+C11</f>
        <v>12095270.91</v>
      </c>
      <c r="E11" s="15">
        <v>6368210.4900000002</v>
      </c>
      <c r="F11" s="15">
        <v>6368210.4900000002</v>
      </c>
      <c r="G11" s="13">
        <f>D11-E11</f>
        <v>5727060.4199999999</v>
      </c>
    </row>
    <row r="12" spans="1:7" x14ac:dyDescent="0.25">
      <c r="A12" s="14" t="s">
        <v>15</v>
      </c>
      <c r="B12" s="15">
        <v>6058792.25</v>
      </c>
      <c r="C12" s="15">
        <v>0</v>
      </c>
      <c r="D12" s="13">
        <f t="shared" ref="D12:D17" si="2">B12+C12</f>
        <v>6058792.25</v>
      </c>
      <c r="E12" s="15">
        <v>3430490.77</v>
      </c>
      <c r="F12" s="15">
        <v>3430490.77</v>
      </c>
      <c r="G12" s="13">
        <f t="shared" ref="G12:G17" si="3">D12-E12</f>
        <v>2628301.48</v>
      </c>
    </row>
    <row r="13" spans="1:7" x14ac:dyDescent="0.25">
      <c r="A13" s="14" t="s">
        <v>16</v>
      </c>
      <c r="B13" s="15">
        <v>2856878.56</v>
      </c>
      <c r="C13" s="15">
        <v>0</v>
      </c>
      <c r="D13" s="13">
        <f t="shared" si="2"/>
        <v>2856878.56</v>
      </c>
      <c r="E13" s="15">
        <v>105596.02</v>
      </c>
      <c r="F13" s="15">
        <v>105596.02</v>
      </c>
      <c r="G13" s="13">
        <f t="shared" si="3"/>
        <v>2751282.54</v>
      </c>
    </row>
    <row r="14" spans="1:7" x14ac:dyDescent="0.25">
      <c r="A14" s="14" t="s">
        <v>17</v>
      </c>
      <c r="B14" s="15">
        <v>3296636.5</v>
      </c>
      <c r="C14" s="15">
        <v>0</v>
      </c>
      <c r="D14" s="13">
        <f t="shared" si="2"/>
        <v>3296636.5</v>
      </c>
      <c r="E14" s="15">
        <v>1922878.56</v>
      </c>
      <c r="F14" s="15">
        <v>1922878.56</v>
      </c>
      <c r="G14" s="13">
        <f t="shared" si="3"/>
        <v>1373757.94</v>
      </c>
    </row>
    <row r="15" spans="1:7" x14ac:dyDescent="0.25">
      <c r="A15" s="14" t="s">
        <v>18</v>
      </c>
      <c r="B15" s="15">
        <v>636943.43999999994</v>
      </c>
      <c r="C15" s="15">
        <v>0</v>
      </c>
      <c r="D15" s="13">
        <f t="shared" si="2"/>
        <v>636943.43999999994</v>
      </c>
      <c r="E15" s="15">
        <v>486365.12</v>
      </c>
      <c r="F15" s="15">
        <v>486365.12</v>
      </c>
      <c r="G15" s="13">
        <f t="shared" si="3"/>
        <v>150578.31999999995</v>
      </c>
    </row>
    <row r="16" spans="1:7" x14ac:dyDescent="0.25">
      <c r="A16" s="14" t="s">
        <v>19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3"/>
        <v>0</v>
      </c>
    </row>
    <row r="17" spans="1:7" x14ac:dyDescent="0.25">
      <c r="A17" s="14" t="s">
        <v>20</v>
      </c>
      <c r="B17" s="15">
        <v>507339.34</v>
      </c>
      <c r="C17" s="15">
        <v>0</v>
      </c>
      <c r="D17" s="13">
        <f t="shared" si="2"/>
        <v>507339.34</v>
      </c>
      <c r="E17" s="15">
        <v>0</v>
      </c>
      <c r="F17" s="15">
        <v>0</v>
      </c>
      <c r="G17" s="13">
        <f t="shared" si="3"/>
        <v>507339.34</v>
      </c>
    </row>
    <row r="18" spans="1:7" x14ac:dyDescent="0.25">
      <c r="A18" s="12" t="s">
        <v>21</v>
      </c>
      <c r="B18" s="13">
        <f>SUM(B19:B27)</f>
        <v>2722997.01</v>
      </c>
      <c r="C18" s="13">
        <f t="shared" ref="C18:G18" si="4">SUM(C19:C27)</f>
        <v>0</v>
      </c>
      <c r="D18" s="13">
        <f t="shared" si="4"/>
        <v>2722997.01</v>
      </c>
      <c r="E18" s="13">
        <f t="shared" si="4"/>
        <v>441477.74</v>
      </c>
      <c r="F18" s="13">
        <f t="shared" si="4"/>
        <v>2097.4</v>
      </c>
      <c r="G18" s="13">
        <f t="shared" si="4"/>
        <v>2281519.27</v>
      </c>
    </row>
    <row r="19" spans="1:7" x14ac:dyDescent="0.25">
      <c r="A19" s="14" t="s">
        <v>22</v>
      </c>
      <c r="B19" s="15">
        <v>1041839.67</v>
      </c>
      <c r="C19" s="15">
        <v>0</v>
      </c>
      <c r="D19" s="13">
        <f t="shared" ref="D19:D27" si="5">B19+C19</f>
        <v>1041839.67</v>
      </c>
      <c r="E19" s="15">
        <v>155367.03</v>
      </c>
      <c r="F19" s="15">
        <v>0</v>
      </c>
      <c r="G19" s="13">
        <f t="shared" ref="G19:G27" si="6">D19-E19</f>
        <v>886472.64</v>
      </c>
    </row>
    <row r="20" spans="1:7" x14ac:dyDescent="0.25">
      <c r="A20" s="14" t="s">
        <v>23</v>
      </c>
      <c r="B20" s="15">
        <v>60076.01</v>
      </c>
      <c r="C20" s="15">
        <v>0</v>
      </c>
      <c r="D20" s="13">
        <f t="shared" si="5"/>
        <v>60076.01</v>
      </c>
      <c r="E20" s="15">
        <v>17666.91</v>
      </c>
      <c r="F20" s="15">
        <v>0</v>
      </c>
      <c r="G20" s="13">
        <f t="shared" si="6"/>
        <v>42409.100000000006</v>
      </c>
    </row>
    <row r="21" spans="1:7" x14ac:dyDescent="0.25">
      <c r="A21" s="14" t="s">
        <v>24</v>
      </c>
      <c r="B21" s="15">
        <v>100000</v>
      </c>
      <c r="C21" s="15">
        <v>-21810.080000000002</v>
      </c>
      <c r="D21" s="13">
        <f t="shared" si="5"/>
        <v>78189.919999999998</v>
      </c>
      <c r="E21" s="15">
        <v>0</v>
      </c>
      <c r="F21" s="15">
        <v>0</v>
      </c>
      <c r="G21" s="13">
        <f t="shared" si="6"/>
        <v>78189.919999999998</v>
      </c>
    </row>
    <row r="22" spans="1:7" x14ac:dyDescent="0.25">
      <c r="A22" s="14" t="s">
        <v>25</v>
      </c>
      <c r="B22" s="15">
        <v>454470.35</v>
      </c>
      <c r="C22" s="15">
        <v>21810.080000000002</v>
      </c>
      <c r="D22" s="13">
        <f t="shared" si="5"/>
        <v>476280.43</v>
      </c>
      <c r="E22" s="15">
        <v>93265.95</v>
      </c>
      <c r="F22" s="15">
        <v>0</v>
      </c>
      <c r="G22" s="13">
        <f t="shared" si="6"/>
        <v>383014.48</v>
      </c>
    </row>
    <row r="23" spans="1:7" x14ac:dyDescent="0.25">
      <c r="A23" s="14" t="s">
        <v>26</v>
      </c>
      <c r="B23" s="15">
        <v>202299.94</v>
      </c>
      <c r="C23" s="15">
        <v>0</v>
      </c>
      <c r="D23" s="13">
        <f t="shared" si="5"/>
        <v>202299.94</v>
      </c>
      <c r="E23" s="15">
        <v>7506.76</v>
      </c>
      <c r="F23" s="15">
        <v>1427.5</v>
      </c>
      <c r="G23" s="13">
        <f t="shared" si="6"/>
        <v>194793.18</v>
      </c>
    </row>
    <row r="24" spans="1:7" x14ac:dyDescent="0.25">
      <c r="A24" s="14" t="s">
        <v>27</v>
      </c>
      <c r="B24" s="15">
        <v>127636.85</v>
      </c>
      <c r="C24" s="15">
        <v>0</v>
      </c>
      <c r="D24" s="13">
        <f t="shared" si="5"/>
        <v>127636.85</v>
      </c>
      <c r="E24" s="15">
        <v>68449.240000000005</v>
      </c>
      <c r="F24" s="15">
        <v>669.9</v>
      </c>
      <c r="G24" s="13">
        <f t="shared" si="6"/>
        <v>59187.61</v>
      </c>
    </row>
    <row r="25" spans="1:7" x14ac:dyDescent="0.25">
      <c r="A25" s="14" t="s">
        <v>28</v>
      </c>
      <c r="B25" s="15">
        <v>201912</v>
      </c>
      <c r="C25" s="15">
        <v>0</v>
      </c>
      <c r="D25" s="13">
        <f t="shared" si="5"/>
        <v>201912</v>
      </c>
      <c r="E25" s="15">
        <v>0</v>
      </c>
      <c r="F25" s="15">
        <v>0</v>
      </c>
      <c r="G25" s="13">
        <f t="shared" si="6"/>
        <v>201912</v>
      </c>
    </row>
    <row r="26" spans="1:7" x14ac:dyDescent="0.25">
      <c r="A26" s="14" t="s">
        <v>29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</row>
    <row r="27" spans="1:7" x14ac:dyDescent="0.25">
      <c r="A27" s="14" t="s">
        <v>30</v>
      </c>
      <c r="B27" s="15">
        <v>534762.18999999994</v>
      </c>
      <c r="C27" s="15">
        <v>0</v>
      </c>
      <c r="D27" s="13">
        <f t="shared" si="5"/>
        <v>534762.18999999994</v>
      </c>
      <c r="E27" s="15">
        <v>99221.85</v>
      </c>
      <c r="F27" s="15">
        <v>0</v>
      </c>
      <c r="G27" s="13">
        <f t="shared" si="6"/>
        <v>435540.33999999997</v>
      </c>
    </row>
    <row r="28" spans="1:7" x14ac:dyDescent="0.25">
      <c r="A28" s="12" t="s">
        <v>31</v>
      </c>
      <c r="B28" s="13">
        <f>SUM(B29:B37)</f>
        <v>10541265.029999999</v>
      </c>
      <c r="C28" s="13">
        <f t="shared" ref="C28:G28" si="7">SUM(C29:C37)</f>
        <v>22563.119999999999</v>
      </c>
      <c r="D28" s="13">
        <f t="shared" si="7"/>
        <v>10563828.15</v>
      </c>
      <c r="E28" s="13">
        <f t="shared" si="7"/>
        <v>1826860.5900000003</v>
      </c>
      <c r="F28" s="13">
        <f t="shared" si="7"/>
        <v>223644.68</v>
      </c>
      <c r="G28" s="13">
        <f t="shared" si="7"/>
        <v>8736967.5600000005</v>
      </c>
    </row>
    <row r="29" spans="1:7" x14ac:dyDescent="0.25">
      <c r="A29" s="14" t="s">
        <v>32</v>
      </c>
      <c r="B29" s="15">
        <v>1267704.7</v>
      </c>
      <c r="C29" s="15">
        <v>0</v>
      </c>
      <c r="D29" s="13">
        <f t="shared" ref="D29:D82" si="8">B29+C29</f>
        <v>1267704.7</v>
      </c>
      <c r="E29" s="15">
        <v>377395.9</v>
      </c>
      <c r="F29" s="15">
        <v>473</v>
      </c>
      <c r="G29" s="13">
        <f t="shared" ref="G29:G37" si="9">D29-E29</f>
        <v>890308.79999999993</v>
      </c>
    </row>
    <row r="30" spans="1:7" x14ac:dyDescent="0.25">
      <c r="A30" s="14" t="s">
        <v>33</v>
      </c>
      <c r="B30" s="15">
        <v>1373280.54</v>
      </c>
      <c r="C30" s="15">
        <v>5250</v>
      </c>
      <c r="D30" s="13">
        <f t="shared" si="8"/>
        <v>1378530.54</v>
      </c>
      <c r="E30" s="15">
        <v>631871.61</v>
      </c>
      <c r="F30" s="15">
        <v>0</v>
      </c>
      <c r="G30" s="13">
        <f t="shared" si="9"/>
        <v>746658.93</v>
      </c>
    </row>
    <row r="31" spans="1:7" x14ac:dyDescent="0.25">
      <c r="A31" s="14" t="s">
        <v>34</v>
      </c>
      <c r="B31" s="15">
        <v>1621159.97</v>
      </c>
      <c r="C31" s="15">
        <v>-5250</v>
      </c>
      <c r="D31" s="13">
        <f t="shared" si="8"/>
        <v>1615909.97</v>
      </c>
      <c r="E31" s="15">
        <v>99833.26</v>
      </c>
      <c r="F31" s="15">
        <v>0</v>
      </c>
      <c r="G31" s="13">
        <f t="shared" si="9"/>
        <v>1516076.71</v>
      </c>
    </row>
    <row r="32" spans="1:7" x14ac:dyDescent="0.25">
      <c r="A32" s="14" t="s">
        <v>35</v>
      </c>
      <c r="B32" s="15">
        <v>43260</v>
      </c>
      <c r="C32" s="15">
        <v>22563.119999999999</v>
      </c>
      <c r="D32" s="13">
        <f t="shared" si="8"/>
        <v>65823.12</v>
      </c>
      <c r="E32" s="15">
        <v>4440.3599999999997</v>
      </c>
      <c r="F32" s="15">
        <v>4440.3599999999997</v>
      </c>
      <c r="G32" s="13">
        <f t="shared" si="9"/>
        <v>61382.759999999995</v>
      </c>
    </row>
    <row r="33" spans="1:7" x14ac:dyDescent="0.25">
      <c r="A33" s="14" t="s">
        <v>36</v>
      </c>
      <c r="B33" s="15">
        <v>3595113.97</v>
      </c>
      <c r="C33" s="15">
        <v>0</v>
      </c>
      <c r="D33" s="13">
        <f t="shared" si="8"/>
        <v>3595113.97</v>
      </c>
      <c r="E33" s="15">
        <v>448466.99</v>
      </c>
      <c r="F33" s="15">
        <v>0</v>
      </c>
      <c r="G33" s="13">
        <f t="shared" si="9"/>
        <v>3146646.9800000004</v>
      </c>
    </row>
    <row r="34" spans="1:7" x14ac:dyDescent="0.25">
      <c r="A34" s="14" t="s">
        <v>37</v>
      </c>
      <c r="B34" s="15">
        <v>612250</v>
      </c>
      <c r="C34" s="15">
        <v>0</v>
      </c>
      <c r="D34" s="13">
        <f t="shared" si="8"/>
        <v>612250</v>
      </c>
      <c r="E34" s="15">
        <v>8900</v>
      </c>
      <c r="F34" s="15">
        <v>0</v>
      </c>
      <c r="G34" s="13">
        <f t="shared" si="9"/>
        <v>603350</v>
      </c>
    </row>
    <row r="35" spans="1:7" x14ac:dyDescent="0.25">
      <c r="A35" s="14" t="s">
        <v>38</v>
      </c>
      <c r="B35" s="15">
        <v>139278.89000000001</v>
      </c>
      <c r="C35" s="15">
        <v>0</v>
      </c>
      <c r="D35" s="13">
        <f t="shared" si="8"/>
        <v>139278.89000000001</v>
      </c>
      <c r="E35" s="15">
        <v>29476.35</v>
      </c>
      <c r="F35" s="15">
        <v>17695.21</v>
      </c>
      <c r="G35" s="13">
        <f t="shared" si="9"/>
        <v>109802.54000000001</v>
      </c>
    </row>
    <row r="36" spans="1:7" x14ac:dyDescent="0.25">
      <c r="A36" s="14" t="s">
        <v>39</v>
      </c>
      <c r="B36" s="15">
        <v>1084822.45</v>
      </c>
      <c r="C36" s="15">
        <v>0</v>
      </c>
      <c r="D36" s="13">
        <f t="shared" si="8"/>
        <v>1084822.45</v>
      </c>
      <c r="E36" s="15">
        <v>24120.01</v>
      </c>
      <c r="F36" s="15">
        <v>0</v>
      </c>
      <c r="G36" s="13">
        <f t="shared" si="9"/>
        <v>1060702.44</v>
      </c>
    </row>
    <row r="37" spans="1:7" x14ac:dyDescent="0.25">
      <c r="A37" s="14" t="s">
        <v>40</v>
      </c>
      <c r="B37" s="15">
        <v>804394.51</v>
      </c>
      <c r="C37" s="15">
        <v>0</v>
      </c>
      <c r="D37" s="13">
        <f t="shared" si="8"/>
        <v>804394.51</v>
      </c>
      <c r="E37" s="15">
        <v>202356.11</v>
      </c>
      <c r="F37" s="15">
        <v>201036.11</v>
      </c>
      <c r="G37" s="13">
        <f t="shared" si="9"/>
        <v>602038.4</v>
      </c>
    </row>
    <row r="38" spans="1:7" x14ac:dyDescent="0.25">
      <c r="A38" s="12" t="s">
        <v>41</v>
      </c>
      <c r="B38" s="13">
        <f>SUM(B39:B47)</f>
        <v>500000</v>
      </c>
      <c r="C38" s="13">
        <f t="shared" ref="C38:G38" si="10">SUM(C39:C47)</f>
        <v>0</v>
      </c>
      <c r="D38" s="13">
        <f t="shared" si="10"/>
        <v>500000</v>
      </c>
      <c r="E38" s="13">
        <f t="shared" si="10"/>
        <v>0</v>
      </c>
      <c r="F38" s="13">
        <f t="shared" si="10"/>
        <v>0</v>
      </c>
      <c r="G38" s="13">
        <f t="shared" si="10"/>
        <v>500000</v>
      </c>
    </row>
    <row r="39" spans="1:7" x14ac:dyDescent="0.25">
      <c r="A39" s="14" t="s">
        <v>42</v>
      </c>
      <c r="B39" s="13">
        <v>0</v>
      </c>
      <c r="C39" s="13">
        <v>0</v>
      </c>
      <c r="D39" s="13">
        <f t="shared" si="8"/>
        <v>0</v>
      </c>
      <c r="E39" s="13">
        <v>0</v>
      </c>
      <c r="F39" s="13">
        <v>0</v>
      </c>
      <c r="G39" s="13">
        <f t="shared" ref="G39:G47" si="11">D39-E39</f>
        <v>0</v>
      </c>
    </row>
    <row r="40" spans="1:7" x14ac:dyDescent="0.25">
      <c r="A40" s="14" t="s">
        <v>43</v>
      </c>
      <c r="B40" s="13">
        <v>0</v>
      </c>
      <c r="C40" s="13">
        <v>0</v>
      </c>
      <c r="D40" s="13">
        <f t="shared" si="8"/>
        <v>0</v>
      </c>
      <c r="E40" s="13">
        <v>0</v>
      </c>
      <c r="F40" s="13">
        <v>0</v>
      </c>
      <c r="G40" s="13">
        <f t="shared" si="11"/>
        <v>0</v>
      </c>
    </row>
    <row r="41" spans="1:7" x14ac:dyDescent="0.25">
      <c r="A41" s="14" t="s">
        <v>44</v>
      </c>
      <c r="B41" s="13">
        <v>0</v>
      </c>
      <c r="C41" s="13">
        <v>0</v>
      </c>
      <c r="D41" s="13">
        <f t="shared" si="8"/>
        <v>0</v>
      </c>
      <c r="E41" s="13">
        <v>0</v>
      </c>
      <c r="F41" s="13">
        <v>0</v>
      </c>
      <c r="G41" s="13">
        <f t="shared" si="11"/>
        <v>0</v>
      </c>
    </row>
    <row r="42" spans="1:7" x14ac:dyDescent="0.25">
      <c r="A42" s="14" t="s">
        <v>45</v>
      </c>
      <c r="B42" s="15">
        <v>500000</v>
      </c>
      <c r="C42" s="15">
        <v>0</v>
      </c>
      <c r="D42" s="13">
        <f t="shared" si="8"/>
        <v>500000</v>
      </c>
      <c r="E42" s="15">
        <v>0</v>
      </c>
      <c r="F42" s="15">
        <v>0</v>
      </c>
      <c r="G42" s="13">
        <f t="shared" si="11"/>
        <v>500000</v>
      </c>
    </row>
    <row r="43" spans="1:7" x14ac:dyDescent="0.25">
      <c r="A43" s="14" t="s">
        <v>46</v>
      </c>
      <c r="B43" s="13">
        <v>0</v>
      </c>
      <c r="C43" s="13">
        <v>0</v>
      </c>
      <c r="D43" s="13">
        <f t="shared" si="8"/>
        <v>0</v>
      </c>
      <c r="E43" s="13">
        <v>0</v>
      </c>
      <c r="F43" s="13">
        <v>0</v>
      </c>
      <c r="G43" s="13">
        <f t="shared" si="11"/>
        <v>0</v>
      </c>
    </row>
    <row r="44" spans="1:7" x14ac:dyDescent="0.25">
      <c r="A44" s="14" t="s">
        <v>47</v>
      </c>
      <c r="B44" s="13">
        <v>0</v>
      </c>
      <c r="C44" s="13">
        <v>0</v>
      </c>
      <c r="D44" s="13">
        <f t="shared" si="8"/>
        <v>0</v>
      </c>
      <c r="E44" s="13">
        <v>0</v>
      </c>
      <c r="F44" s="13">
        <v>0</v>
      </c>
      <c r="G44" s="13">
        <f t="shared" si="11"/>
        <v>0</v>
      </c>
    </row>
    <row r="45" spans="1:7" x14ac:dyDescent="0.25">
      <c r="A45" s="14" t="s">
        <v>48</v>
      </c>
      <c r="B45" s="13">
        <v>0</v>
      </c>
      <c r="C45" s="13">
        <v>0</v>
      </c>
      <c r="D45" s="13">
        <f t="shared" si="8"/>
        <v>0</v>
      </c>
      <c r="E45" s="13">
        <v>0</v>
      </c>
      <c r="F45" s="13">
        <v>0</v>
      </c>
      <c r="G45" s="13">
        <f t="shared" si="11"/>
        <v>0</v>
      </c>
    </row>
    <row r="46" spans="1:7" x14ac:dyDescent="0.25">
      <c r="A46" s="14" t="s">
        <v>49</v>
      </c>
      <c r="B46" s="13">
        <v>0</v>
      </c>
      <c r="C46" s="13">
        <v>0</v>
      </c>
      <c r="D46" s="13">
        <f t="shared" si="8"/>
        <v>0</v>
      </c>
      <c r="E46" s="13">
        <v>0</v>
      </c>
      <c r="F46" s="13">
        <v>0</v>
      </c>
      <c r="G46" s="13">
        <f t="shared" si="11"/>
        <v>0</v>
      </c>
    </row>
    <row r="47" spans="1:7" x14ac:dyDescent="0.25">
      <c r="A47" s="14" t="s">
        <v>50</v>
      </c>
      <c r="B47" s="13">
        <v>0</v>
      </c>
      <c r="C47" s="13">
        <v>0</v>
      </c>
      <c r="D47" s="13">
        <f t="shared" si="8"/>
        <v>0</v>
      </c>
      <c r="E47" s="13">
        <v>0</v>
      </c>
      <c r="F47" s="13">
        <v>0</v>
      </c>
      <c r="G47" s="13">
        <f t="shared" si="11"/>
        <v>0</v>
      </c>
    </row>
    <row r="48" spans="1:7" x14ac:dyDescent="0.25">
      <c r="A48" s="12" t="s">
        <v>51</v>
      </c>
      <c r="B48" s="13">
        <f>SUM(B49:B57)</f>
        <v>5376407.96</v>
      </c>
      <c r="C48" s="13">
        <f t="shared" ref="C48:G48" si="12">SUM(C49:C57)</f>
        <v>0</v>
      </c>
      <c r="D48" s="13">
        <f t="shared" si="12"/>
        <v>5376407.96</v>
      </c>
      <c r="E48" s="13">
        <f t="shared" si="12"/>
        <v>0</v>
      </c>
      <c r="F48" s="13">
        <f t="shared" si="12"/>
        <v>0</v>
      </c>
      <c r="G48" s="13">
        <f t="shared" si="12"/>
        <v>5376407.96</v>
      </c>
    </row>
    <row r="49" spans="1:7" x14ac:dyDescent="0.25">
      <c r="A49" s="14" t="s">
        <v>52</v>
      </c>
      <c r="B49" s="15">
        <v>4128000</v>
      </c>
      <c r="C49" s="15">
        <v>0</v>
      </c>
      <c r="D49" s="13">
        <f t="shared" si="8"/>
        <v>4128000</v>
      </c>
      <c r="E49" s="15">
        <v>0</v>
      </c>
      <c r="F49" s="15">
        <v>0</v>
      </c>
      <c r="G49" s="13">
        <f t="shared" ref="G49:G57" si="13">D49-E49</f>
        <v>4128000</v>
      </c>
    </row>
    <row r="50" spans="1:7" x14ac:dyDescent="0.25">
      <c r="A50" s="14" t="s">
        <v>53</v>
      </c>
      <c r="B50" s="15">
        <v>435000</v>
      </c>
      <c r="C50" s="15">
        <v>0</v>
      </c>
      <c r="D50" s="13">
        <f t="shared" si="8"/>
        <v>435000</v>
      </c>
      <c r="E50" s="15">
        <v>0</v>
      </c>
      <c r="F50" s="15">
        <v>0</v>
      </c>
      <c r="G50" s="13">
        <f t="shared" si="13"/>
        <v>435000</v>
      </c>
    </row>
    <row r="51" spans="1:7" x14ac:dyDescent="0.25">
      <c r="A51" s="14" t="s">
        <v>54</v>
      </c>
      <c r="B51" s="15">
        <v>633407.96</v>
      </c>
      <c r="C51" s="15">
        <v>0</v>
      </c>
      <c r="D51" s="13">
        <f t="shared" si="8"/>
        <v>633407.96</v>
      </c>
      <c r="E51" s="15">
        <v>0</v>
      </c>
      <c r="F51" s="15">
        <v>0</v>
      </c>
      <c r="G51" s="13">
        <f t="shared" si="13"/>
        <v>633407.96</v>
      </c>
    </row>
    <row r="52" spans="1:7" x14ac:dyDescent="0.25">
      <c r="A52" s="14" t="s">
        <v>55</v>
      </c>
      <c r="B52" s="13">
        <v>0</v>
      </c>
      <c r="C52" s="13">
        <v>0</v>
      </c>
      <c r="D52" s="13">
        <f t="shared" si="8"/>
        <v>0</v>
      </c>
      <c r="E52" s="13">
        <v>0</v>
      </c>
      <c r="F52" s="13">
        <v>0</v>
      </c>
      <c r="G52" s="13">
        <f t="shared" si="13"/>
        <v>0</v>
      </c>
    </row>
    <row r="53" spans="1:7" x14ac:dyDescent="0.25">
      <c r="A53" s="14" t="s">
        <v>56</v>
      </c>
      <c r="B53" s="13">
        <v>0</v>
      </c>
      <c r="C53" s="13">
        <v>0</v>
      </c>
      <c r="D53" s="13">
        <f t="shared" si="8"/>
        <v>0</v>
      </c>
      <c r="E53" s="13">
        <v>0</v>
      </c>
      <c r="F53" s="13">
        <v>0</v>
      </c>
      <c r="G53" s="13">
        <f t="shared" si="13"/>
        <v>0</v>
      </c>
    </row>
    <row r="54" spans="1:7" x14ac:dyDescent="0.25">
      <c r="A54" s="14" t="s">
        <v>57</v>
      </c>
      <c r="B54" s="15">
        <v>180000</v>
      </c>
      <c r="C54" s="15">
        <v>0</v>
      </c>
      <c r="D54" s="13">
        <f t="shared" si="8"/>
        <v>180000</v>
      </c>
      <c r="E54" s="15">
        <v>0</v>
      </c>
      <c r="F54" s="15">
        <v>0</v>
      </c>
      <c r="G54" s="13">
        <f t="shared" si="13"/>
        <v>180000</v>
      </c>
    </row>
    <row r="55" spans="1:7" x14ac:dyDescent="0.25">
      <c r="A55" s="14" t="s">
        <v>58</v>
      </c>
      <c r="B55" s="13">
        <v>0</v>
      </c>
      <c r="C55" s="13">
        <v>0</v>
      </c>
      <c r="D55" s="13">
        <f t="shared" si="8"/>
        <v>0</v>
      </c>
      <c r="E55" s="13">
        <v>0</v>
      </c>
      <c r="F55" s="13">
        <v>0</v>
      </c>
      <c r="G55" s="13">
        <f t="shared" si="13"/>
        <v>0</v>
      </c>
    </row>
    <row r="56" spans="1:7" x14ac:dyDescent="0.25">
      <c r="A56" s="14" t="s">
        <v>59</v>
      </c>
      <c r="B56" s="13">
        <v>0</v>
      </c>
      <c r="C56" s="13">
        <v>0</v>
      </c>
      <c r="D56" s="13">
        <f t="shared" si="8"/>
        <v>0</v>
      </c>
      <c r="E56" s="13">
        <v>0</v>
      </c>
      <c r="F56" s="13">
        <v>0</v>
      </c>
      <c r="G56" s="13">
        <f t="shared" si="13"/>
        <v>0</v>
      </c>
    </row>
    <row r="57" spans="1:7" x14ac:dyDescent="0.25">
      <c r="A57" s="14" t="s">
        <v>60</v>
      </c>
      <c r="B57" s="13">
        <v>0</v>
      </c>
      <c r="C57" s="13">
        <v>0</v>
      </c>
      <c r="D57" s="13">
        <f t="shared" si="8"/>
        <v>0</v>
      </c>
      <c r="E57" s="13">
        <v>0</v>
      </c>
      <c r="F57" s="13">
        <v>0</v>
      </c>
      <c r="G57" s="13">
        <f t="shared" si="13"/>
        <v>0</v>
      </c>
    </row>
    <row r="58" spans="1:7" x14ac:dyDescent="0.25">
      <c r="A58" s="12" t="s">
        <v>61</v>
      </c>
      <c r="B58" s="13">
        <f>SUM(B59:B61)</f>
        <v>0</v>
      </c>
      <c r="C58" s="13">
        <f t="shared" ref="C58:G58" si="14">SUM(C59:C61)</f>
        <v>0</v>
      </c>
      <c r="D58" s="13">
        <f t="shared" si="14"/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</row>
    <row r="59" spans="1:7" x14ac:dyDescent="0.25">
      <c r="A59" s="14" t="s">
        <v>62</v>
      </c>
      <c r="B59" s="13">
        <v>0</v>
      </c>
      <c r="C59" s="13">
        <v>0</v>
      </c>
      <c r="D59" s="13">
        <f t="shared" si="8"/>
        <v>0</v>
      </c>
      <c r="E59" s="13">
        <v>0</v>
      </c>
      <c r="F59" s="13">
        <v>0</v>
      </c>
      <c r="G59" s="13">
        <f t="shared" ref="G59:G61" si="15">D59-E59</f>
        <v>0</v>
      </c>
    </row>
    <row r="60" spans="1:7" x14ac:dyDescent="0.25">
      <c r="A60" s="14" t="s">
        <v>63</v>
      </c>
      <c r="B60" s="13">
        <v>0</v>
      </c>
      <c r="C60" s="13">
        <v>0</v>
      </c>
      <c r="D60" s="13">
        <f t="shared" si="8"/>
        <v>0</v>
      </c>
      <c r="E60" s="13">
        <v>0</v>
      </c>
      <c r="F60" s="13">
        <v>0</v>
      </c>
      <c r="G60" s="13">
        <f t="shared" si="15"/>
        <v>0</v>
      </c>
    </row>
    <row r="61" spans="1:7" x14ac:dyDescent="0.25">
      <c r="A61" s="14" t="s">
        <v>64</v>
      </c>
      <c r="B61" s="13">
        <v>0</v>
      </c>
      <c r="C61" s="13">
        <v>0</v>
      </c>
      <c r="D61" s="13">
        <f t="shared" si="8"/>
        <v>0</v>
      </c>
      <c r="E61" s="13">
        <v>0</v>
      </c>
      <c r="F61" s="13">
        <v>0</v>
      </c>
      <c r="G61" s="13">
        <f t="shared" si="15"/>
        <v>0</v>
      </c>
    </row>
    <row r="62" spans="1:7" x14ac:dyDescent="0.25">
      <c r="A62" s="12" t="s">
        <v>65</v>
      </c>
      <c r="B62" s="13">
        <f>SUM(B63:B67,B69:B70)</f>
        <v>0</v>
      </c>
      <c r="C62" s="13">
        <f t="shared" ref="C62:G62" si="16">SUM(C63:C67,C69:C70)</f>
        <v>0</v>
      </c>
      <c r="D62" s="13">
        <f t="shared" si="16"/>
        <v>0</v>
      </c>
      <c r="E62" s="13">
        <f t="shared" si="16"/>
        <v>0</v>
      </c>
      <c r="F62" s="13">
        <f t="shared" si="16"/>
        <v>0</v>
      </c>
      <c r="G62" s="13">
        <f t="shared" si="16"/>
        <v>0</v>
      </c>
    </row>
    <row r="63" spans="1:7" x14ac:dyDescent="0.25">
      <c r="A63" s="14" t="s">
        <v>66</v>
      </c>
      <c r="B63" s="13">
        <v>0</v>
      </c>
      <c r="C63" s="13">
        <v>0</v>
      </c>
      <c r="D63" s="13">
        <f t="shared" si="8"/>
        <v>0</v>
      </c>
      <c r="E63" s="13">
        <v>0</v>
      </c>
      <c r="F63" s="13">
        <v>0</v>
      </c>
      <c r="G63" s="13">
        <f t="shared" ref="G63:G70" si="17">D63-E63</f>
        <v>0</v>
      </c>
    </row>
    <row r="64" spans="1:7" x14ac:dyDescent="0.25">
      <c r="A64" s="14" t="s">
        <v>67</v>
      </c>
      <c r="B64" s="13">
        <v>0</v>
      </c>
      <c r="C64" s="13">
        <v>0</v>
      </c>
      <c r="D64" s="13">
        <f t="shared" si="8"/>
        <v>0</v>
      </c>
      <c r="E64" s="13">
        <v>0</v>
      </c>
      <c r="F64" s="13">
        <v>0</v>
      </c>
      <c r="G64" s="13">
        <f t="shared" si="17"/>
        <v>0</v>
      </c>
    </row>
    <row r="65" spans="1:7" x14ac:dyDescent="0.25">
      <c r="A65" s="14" t="s">
        <v>68</v>
      </c>
      <c r="B65" s="13">
        <v>0</v>
      </c>
      <c r="C65" s="13">
        <v>0</v>
      </c>
      <c r="D65" s="13">
        <f t="shared" si="8"/>
        <v>0</v>
      </c>
      <c r="E65" s="13">
        <v>0</v>
      </c>
      <c r="F65" s="13">
        <v>0</v>
      </c>
      <c r="G65" s="13">
        <f t="shared" si="17"/>
        <v>0</v>
      </c>
    </row>
    <row r="66" spans="1:7" x14ac:dyDescent="0.25">
      <c r="A66" s="14" t="s">
        <v>69</v>
      </c>
      <c r="B66" s="13">
        <v>0</v>
      </c>
      <c r="C66" s="13">
        <v>0</v>
      </c>
      <c r="D66" s="13">
        <f t="shared" si="8"/>
        <v>0</v>
      </c>
      <c r="E66" s="13">
        <v>0</v>
      </c>
      <c r="F66" s="13">
        <v>0</v>
      </c>
      <c r="G66" s="13">
        <f t="shared" si="17"/>
        <v>0</v>
      </c>
    </row>
    <row r="67" spans="1:7" x14ac:dyDescent="0.25">
      <c r="A67" s="14" t="s">
        <v>70</v>
      </c>
      <c r="B67" s="13">
        <v>0</v>
      </c>
      <c r="C67" s="13">
        <v>0</v>
      </c>
      <c r="D67" s="13">
        <f t="shared" si="8"/>
        <v>0</v>
      </c>
      <c r="E67" s="13">
        <v>0</v>
      </c>
      <c r="F67" s="13">
        <v>0</v>
      </c>
      <c r="G67" s="13">
        <f t="shared" si="17"/>
        <v>0</v>
      </c>
    </row>
    <row r="68" spans="1:7" x14ac:dyDescent="0.25">
      <c r="A68" s="14" t="s">
        <v>71</v>
      </c>
      <c r="B68" s="13">
        <v>0</v>
      </c>
      <c r="C68" s="13">
        <v>0</v>
      </c>
      <c r="D68" s="13">
        <f t="shared" si="8"/>
        <v>0</v>
      </c>
      <c r="E68" s="13">
        <v>0</v>
      </c>
      <c r="F68" s="13">
        <v>0</v>
      </c>
      <c r="G68" s="13">
        <f t="shared" si="17"/>
        <v>0</v>
      </c>
    </row>
    <row r="69" spans="1:7" x14ac:dyDescent="0.25">
      <c r="A69" s="14" t="s">
        <v>72</v>
      </c>
      <c r="B69" s="13">
        <v>0</v>
      </c>
      <c r="C69" s="13">
        <v>0</v>
      </c>
      <c r="D69" s="13">
        <f t="shared" si="8"/>
        <v>0</v>
      </c>
      <c r="E69" s="13">
        <v>0</v>
      </c>
      <c r="F69" s="13">
        <v>0</v>
      </c>
      <c r="G69" s="13">
        <f t="shared" si="17"/>
        <v>0</v>
      </c>
    </row>
    <row r="70" spans="1:7" x14ac:dyDescent="0.25">
      <c r="A70" s="14" t="s">
        <v>73</v>
      </c>
      <c r="B70" s="13">
        <v>0</v>
      </c>
      <c r="C70" s="13">
        <v>0</v>
      </c>
      <c r="D70" s="13">
        <f t="shared" si="8"/>
        <v>0</v>
      </c>
      <c r="E70" s="13">
        <v>0</v>
      </c>
      <c r="F70" s="13">
        <v>0</v>
      </c>
      <c r="G70" s="13">
        <f t="shared" si="17"/>
        <v>0</v>
      </c>
    </row>
    <row r="71" spans="1:7" x14ac:dyDescent="0.25">
      <c r="A71" s="12" t="s">
        <v>74</v>
      </c>
      <c r="B71" s="13">
        <f>SUM(B72:B74)</f>
        <v>0</v>
      </c>
      <c r="C71" s="13">
        <f t="shared" ref="C71:G71" si="18">SUM(C72:C74)</f>
        <v>0</v>
      </c>
      <c r="D71" s="13">
        <f t="shared" si="18"/>
        <v>0</v>
      </c>
      <c r="E71" s="13">
        <f t="shared" si="18"/>
        <v>0</v>
      </c>
      <c r="F71" s="13">
        <f t="shared" si="18"/>
        <v>0</v>
      </c>
      <c r="G71" s="13">
        <f t="shared" si="18"/>
        <v>0</v>
      </c>
    </row>
    <row r="72" spans="1:7" x14ac:dyDescent="0.25">
      <c r="A72" s="14" t="s">
        <v>75</v>
      </c>
      <c r="B72" s="13">
        <v>0</v>
      </c>
      <c r="C72" s="13">
        <v>0</v>
      </c>
      <c r="D72" s="13">
        <f t="shared" si="8"/>
        <v>0</v>
      </c>
      <c r="E72" s="13">
        <v>0</v>
      </c>
      <c r="F72" s="13">
        <v>0</v>
      </c>
      <c r="G72" s="13">
        <f t="shared" ref="G72:G74" si="19">D72-E72</f>
        <v>0</v>
      </c>
    </row>
    <row r="73" spans="1:7" x14ac:dyDescent="0.25">
      <c r="A73" s="14" t="s">
        <v>76</v>
      </c>
      <c r="B73" s="13">
        <v>0</v>
      </c>
      <c r="C73" s="13">
        <v>0</v>
      </c>
      <c r="D73" s="13">
        <f t="shared" si="8"/>
        <v>0</v>
      </c>
      <c r="E73" s="13">
        <v>0</v>
      </c>
      <c r="F73" s="13">
        <v>0</v>
      </c>
      <c r="G73" s="13">
        <f t="shared" si="19"/>
        <v>0</v>
      </c>
    </row>
    <row r="74" spans="1:7" x14ac:dyDescent="0.25">
      <c r="A74" s="14" t="s">
        <v>77</v>
      </c>
      <c r="B74" s="13">
        <v>0</v>
      </c>
      <c r="C74" s="13">
        <v>0</v>
      </c>
      <c r="D74" s="13">
        <f t="shared" si="8"/>
        <v>0</v>
      </c>
      <c r="E74" s="13">
        <v>0</v>
      </c>
      <c r="F74" s="13">
        <v>0</v>
      </c>
      <c r="G74" s="13">
        <f t="shared" si="19"/>
        <v>0</v>
      </c>
    </row>
    <row r="75" spans="1:7" x14ac:dyDescent="0.25">
      <c r="A75" s="12" t="s">
        <v>78</v>
      </c>
      <c r="B75" s="13">
        <f>SUM(B76:B82)</f>
        <v>0</v>
      </c>
      <c r="C75" s="13">
        <f t="shared" ref="C75:G75" si="20">SUM(C76:C82)</f>
        <v>0</v>
      </c>
      <c r="D75" s="13">
        <f t="shared" si="20"/>
        <v>0</v>
      </c>
      <c r="E75" s="13">
        <f t="shared" si="20"/>
        <v>0</v>
      </c>
      <c r="F75" s="13">
        <f t="shared" si="20"/>
        <v>0</v>
      </c>
      <c r="G75" s="13">
        <f t="shared" si="20"/>
        <v>0</v>
      </c>
    </row>
    <row r="76" spans="1:7" x14ac:dyDescent="0.25">
      <c r="A76" s="14" t="s">
        <v>79</v>
      </c>
      <c r="B76" s="13">
        <v>0</v>
      </c>
      <c r="C76" s="13">
        <v>0</v>
      </c>
      <c r="D76" s="13">
        <f t="shared" si="8"/>
        <v>0</v>
      </c>
      <c r="E76" s="13">
        <v>0</v>
      </c>
      <c r="F76" s="13">
        <v>0</v>
      </c>
      <c r="G76" s="13">
        <f t="shared" ref="G76:G82" si="21">D76-E76</f>
        <v>0</v>
      </c>
    </row>
    <row r="77" spans="1:7" x14ac:dyDescent="0.25">
      <c r="A77" s="14" t="s">
        <v>80</v>
      </c>
      <c r="B77" s="13">
        <v>0</v>
      </c>
      <c r="C77" s="13">
        <v>0</v>
      </c>
      <c r="D77" s="13">
        <f t="shared" si="8"/>
        <v>0</v>
      </c>
      <c r="E77" s="13">
        <v>0</v>
      </c>
      <c r="F77" s="13">
        <v>0</v>
      </c>
      <c r="G77" s="13">
        <f t="shared" si="21"/>
        <v>0</v>
      </c>
    </row>
    <row r="78" spans="1:7" x14ac:dyDescent="0.25">
      <c r="A78" s="14" t="s">
        <v>81</v>
      </c>
      <c r="B78" s="13">
        <v>0</v>
      </c>
      <c r="C78" s="13">
        <v>0</v>
      </c>
      <c r="D78" s="13">
        <f t="shared" si="8"/>
        <v>0</v>
      </c>
      <c r="E78" s="13">
        <v>0</v>
      </c>
      <c r="F78" s="13">
        <v>0</v>
      </c>
      <c r="G78" s="13">
        <f t="shared" si="21"/>
        <v>0</v>
      </c>
    </row>
    <row r="79" spans="1:7" x14ac:dyDescent="0.25">
      <c r="A79" s="14" t="s">
        <v>82</v>
      </c>
      <c r="B79" s="13">
        <v>0</v>
      </c>
      <c r="C79" s="13">
        <v>0</v>
      </c>
      <c r="D79" s="13">
        <f t="shared" si="8"/>
        <v>0</v>
      </c>
      <c r="E79" s="13">
        <v>0</v>
      </c>
      <c r="F79" s="13">
        <v>0</v>
      </c>
      <c r="G79" s="13">
        <f t="shared" si="21"/>
        <v>0</v>
      </c>
    </row>
    <row r="80" spans="1:7" x14ac:dyDescent="0.25">
      <c r="A80" s="14" t="s">
        <v>83</v>
      </c>
      <c r="B80" s="13">
        <v>0</v>
      </c>
      <c r="C80" s="13">
        <v>0</v>
      </c>
      <c r="D80" s="13">
        <f t="shared" si="8"/>
        <v>0</v>
      </c>
      <c r="E80" s="13">
        <v>0</v>
      </c>
      <c r="F80" s="13">
        <v>0</v>
      </c>
      <c r="G80" s="13">
        <f t="shared" si="21"/>
        <v>0</v>
      </c>
    </row>
    <row r="81" spans="1:7" x14ac:dyDescent="0.25">
      <c r="A81" s="14" t="s">
        <v>84</v>
      </c>
      <c r="B81" s="13">
        <v>0</v>
      </c>
      <c r="C81" s="13">
        <v>0</v>
      </c>
      <c r="D81" s="13">
        <f t="shared" si="8"/>
        <v>0</v>
      </c>
      <c r="E81" s="13">
        <v>0</v>
      </c>
      <c r="F81" s="13">
        <v>0</v>
      </c>
      <c r="G81" s="13">
        <f t="shared" si="21"/>
        <v>0</v>
      </c>
    </row>
    <row r="82" spans="1:7" x14ac:dyDescent="0.25">
      <c r="A82" s="14" t="s">
        <v>85</v>
      </c>
      <c r="B82" s="13">
        <v>0</v>
      </c>
      <c r="C82" s="13">
        <v>0</v>
      </c>
      <c r="D82" s="13">
        <f t="shared" si="8"/>
        <v>0</v>
      </c>
      <c r="E82" s="13">
        <v>0</v>
      </c>
      <c r="F82" s="13">
        <v>0</v>
      </c>
      <c r="G82" s="13">
        <f t="shared" si="21"/>
        <v>0</v>
      </c>
    </row>
    <row r="83" spans="1:7" x14ac:dyDescent="0.25">
      <c r="A83" s="16"/>
      <c r="B83" s="17"/>
      <c r="C83" s="17"/>
      <c r="D83" s="17"/>
      <c r="E83" s="17"/>
      <c r="F83" s="17"/>
      <c r="G83" s="17"/>
    </row>
    <row r="84" spans="1:7" x14ac:dyDescent="0.25">
      <c r="A84" s="18" t="s">
        <v>86</v>
      </c>
      <c r="B84" s="11">
        <f>B85+B93+B103+B113+B123+B133+B137+B146+B150</f>
        <v>29660885</v>
      </c>
      <c r="C84" s="11">
        <f t="shared" ref="C84:G84" si="22">C85+C93+C103+C113+C123+C133+C137+C146+C150</f>
        <v>780674.88</v>
      </c>
      <c r="D84" s="11">
        <f t="shared" si="22"/>
        <v>30441559.880000003</v>
      </c>
      <c r="E84" s="11">
        <f t="shared" si="22"/>
        <v>11864355.560000001</v>
      </c>
      <c r="F84" s="11">
        <f t="shared" si="22"/>
        <v>11278398.58</v>
      </c>
      <c r="G84" s="11">
        <f t="shared" si="22"/>
        <v>18577204.32</v>
      </c>
    </row>
    <row r="85" spans="1:7" x14ac:dyDescent="0.25">
      <c r="A85" s="12" t="s">
        <v>13</v>
      </c>
      <c r="B85" s="19">
        <v>25052240</v>
      </c>
      <c r="C85" s="19">
        <v>780674.88</v>
      </c>
      <c r="D85" s="19">
        <v>25832914.879999999</v>
      </c>
      <c r="E85" s="19">
        <v>10461236.66</v>
      </c>
      <c r="F85" s="19">
        <v>10461236.66</v>
      </c>
      <c r="G85" s="19">
        <v>15371678.220000001</v>
      </c>
    </row>
    <row r="86" spans="1:7" x14ac:dyDescent="0.25">
      <c r="A86" s="14" t="s">
        <v>14</v>
      </c>
      <c r="B86" s="20">
        <v>12095270.91</v>
      </c>
      <c r="C86" s="20">
        <v>773868</v>
      </c>
      <c r="D86" s="19">
        <v>12869138.91</v>
      </c>
      <c r="E86" s="20">
        <v>5331801.26</v>
      </c>
      <c r="F86" s="20">
        <v>5331801.26</v>
      </c>
      <c r="G86" s="19">
        <v>7537337.6500000004</v>
      </c>
    </row>
    <row r="87" spans="1:7" x14ac:dyDescent="0.25">
      <c r="A87" s="14" t="s">
        <v>15</v>
      </c>
      <c r="B87" s="20">
        <v>6058792.25</v>
      </c>
      <c r="C87" s="20">
        <v>6806.88</v>
      </c>
      <c r="D87" s="19">
        <v>6065599.1299999999</v>
      </c>
      <c r="E87" s="20">
        <v>2709220.45</v>
      </c>
      <c r="F87" s="20">
        <v>2709220.45</v>
      </c>
      <c r="G87" s="19">
        <v>3356378.6799999997</v>
      </c>
    </row>
    <row r="88" spans="1:7" x14ac:dyDescent="0.25">
      <c r="A88" s="14" t="s">
        <v>16</v>
      </c>
      <c r="B88" s="20">
        <v>2856878.56</v>
      </c>
      <c r="C88" s="20">
        <v>0</v>
      </c>
      <c r="D88" s="19">
        <v>2856878.56</v>
      </c>
      <c r="E88" s="20">
        <v>88007.51</v>
      </c>
      <c r="F88" s="20">
        <v>88007.51</v>
      </c>
      <c r="G88" s="19">
        <v>2768871.0500000003</v>
      </c>
    </row>
    <row r="89" spans="1:7" x14ac:dyDescent="0.25">
      <c r="A89" s="14" t="s">
        <v>17</v>
      </c>
      <c r="B89" s="20">
        <v>3296636.5</v>
      </c>
      <c r="C89" s="20">
        <v>0</v>
      </c>
      <c r="D89" s="19">
        <v>3296636.5</v>
      </c>
      <c r="E89" s="20">
        <v>1923174.92</v>
      </c>
      <c r="F89" s="20">
        <v>1923174.92</v>
      </c>
      <c r="G89" s="19">
        <v>1373461.58</v>
      </c>
    </row>
    <row r="90" spans="1:7" x14ac:dyDescent="0.25">
      <c r="A90" s="14" t="s">
        <v>18</v>
      </c>
      <c r="B90" s="20">
        <v>636943.43999999994</v>
      </c>
      <c r="C90" s="20">
        <v>0</v>
      </c>
      <c r="D90" s="19">
        <v>636943.43999999994</v>
      </c>
      <c r="E90" s="20">
        <v>409032.52</v>
      </c>
      <c r="F90" s="20">
        <v>409032.52</v>
      </c>
      <c r="G90" s="19">
        <v>227910.91999999993</v>
      </c>
    </row>
    <row r="91" spans="1:7" x14ac:dyDescent="0.25">
      <c r="A91" s="14" t="s">
        <v>19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</row>
    <row r="92" spans="1:7" x14ac:dyDescent="0.25">
      <c r="A92" s="14" t="s">
        <v>20</v>
      </c>
      <c r="B92" s="20">
        <v>107718.34</v>
      </c>
      <c r="C92" s="20">
        <v>0</v>
      </c>
      <c r="D92" s="19">
        <v>107718.34</v>
      </c>
      <c r="E92" s="20">
        <v>0</v>
      </c>
      <c r="F92" s="20">
        <v>0</v>
      </c>
      <c r="G92" s="19">
        <v>107718.34</v>
      </c>
    </row>
    <row r="93" spans="1:7" x14ac:dyDescent="0.25">
      <c r="A93" s="12" t="s">
        <v>21</v>
      </c>
      <c r="B93" s="19">
        <v>1627997.01</v>
      </c>
      <c r="C93" s="19">
        <v>0</v>
      </c>
      <c r="D93" s="19">
        <v>1627997.01</v>
      </c>
      <c r="E93" s="19">
        <v>177478.47</v>
      </c>
      <c r="F93" s="19">
        <v>111384.31</v>
      </c>
      <c r="G93" s="19">
        <v>1450518.54</v>
      </c>
    </row>
    <row r="94" spans="1:7" x14ac:dyDescent="0.25">
      <c r="A94" s="14" t="s">
        <v>22</v>
      </c>
      <c r="B94" s="19">
        <v>0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</row>
    <row r="95" spans="1:7" x14ac:dyDescent="0.25">
      <c r="A95" s="14" t="s">
        <v>23</v>
      </c>
      <c r="B95" s="20">
        <v>51010.14</v>
      </c>
      <c r="C95" s="20">
        <v>0</v>
      </c>
      <c r="D95" s="19">
        <v>51010.14</v>
      </c>
      <c r="E95" s="20">
        <v>23951.040000000001</v>
      </c>
      <c r="F95" s="20">
        <v>23951.040000000001</v>
      </c>
      <c r="G95" s="19">
        <v>27059.1</v>
      </c>
    </row>
    <row r="96" spans="1:7" x14ac:dyDescent="0.25">
      <c r="A96" s="14" t="s">
        <v>24</v>
      </c>
      <c r="B96" s="19">
        <v>0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</row>
    <row r="97" spans="1:7" x14ac:dyDescent="0.25">
      <c r="A97" s="14" t="s">
        <v>25</v>
      </c>
      <c r="B97" s="20">
        <v>185379.4</v>
      </c>
      <c r="C97" s="20">
        <v>0</v>
      </c>
      <c r="D97" s="19">
        <v>185379.4</v>
      </c>
      <c r="E97" s="20">
        <v>33738.51</v>
      </c>
      <c r="F97" s="20">
        <v>25142.91</v>
      </c>
      <c r="G97" s="19">
        <v>151640.88999999998</v>
      </c>
    </row>
    <row r="98" spans="1:7" x14ac:dyDescent="0.25">
      <c r="A98" s="21" t="s">
        <v>26</v>
      </c>
      <c r="B98" s="19">
        <v>0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</row>
    <row r="99" spans="1:7" x14ac:dyDescent="0.25">
      <c r="A99" s="14" t="s">
        <v>27</v>
      </c>
      <c r="B99" s="20">
        <v>1244399.02</v>
      </c>
      <c r="C99" s="20">
        <v>0</v>
      </c>
      <c r="D99" s="19">
        <v>1244399.02</v>
      </c>
      <c r="E99" s="20">
        <v>101521.48</v>
      </c>
      <c r="F99" s="20">
        <v>46007.92</v>
      </c>
      <c r="G99" s="19">
        <v>1142877.54</v>
      </c>
    </row>
    <row r="100" spans="1:7" x14ac:dyDescent="0.25">
      <c r="A100" s="14" t="s">
        <v>28</v>
      </c>
      <c r="B100" s="20">
        <v>61800</v>
      </c>
      <c r="C100" s="20">
        <v>0</v>
      </c>
      <c r="D100" s="19">
        <v>61800</v>
      </c>
      <c r="E100" s="20">
        <v>0</v>
      </c>
      <c r="F100" s="20">
        <v>0</v>
      </c>
      <c r="G100" s="19">
        <v>61800</v>
      </c>
    </row>
    <row r="101" spans="1:7" x14ac:dyDescent="0.25">
      <c r="A101" s="14" t="s">
        <v>29</v>
      </c>
      <c r="B101" s="19">
        <v>0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</row>
    <row r="102" spans="1:7" x14ac:dyDescent="0.25">
      <c r="A102" s="14" t="s">
        <v>30</v>
      </c>
      <c r="B102" s="20">
        <v>85408.45</v>
      </c>
      <c r="C102" s="20">
        <v>0</v>
      </c>
      <c r="D102" s="19">
        <v>85408.45</v>
      </c>
      <c r="E102" s="20">
        <v>18267.439999999999</v>
      </c>
      <c r="F102" s="20">
        <v>16282.44</v>
      </c>
      <c r="G102" s="19">
        <v>67141.009999999995</v>
      </c>
    </row>
    <row r="103" spans="1:7" x14ac:dyDescent="0.25">
      <c r="A103" s="12" t="s">
        <v>31</v>
      </c>
      <c r="B103" s="19">
        <v>2980647.99</v>
      </c>
      <c r="C103" s="19">
        <v>0</v>
      </c>
      <c r="D103" s="19">
        <v>2980647.99</v>
      </c>
      <c r="E103" s="19">
        <v>1225640.43</v>
      </c>
      <c r="F103" s="19">
        <v>705777.6100000001</v>
      </c>
      <c r="G103" s="19">
        <v>1755007.56</v>
      </c>
    </row>
    <row r="104" spans="1:7" x14ac:dyDescent="0.25">
      <c r="A104" s="14" t="s">
        <v>32</v>
      </c>
      <c r="B104" s="20">
        <v>1229615.67</v>
      </c>
      <c r="C104" s="20">
        <v>0</v>
      </c>
      <c r="D104" s="19">
        <v>1229615.67</v>
      </c>
      <c r="E104" s="20">
        <v>315213.06</v>
      </c>
      <c r="F104" s="20">
        <v>178593.14</v>
      </c>
      <c r="G104" s="19">
        <v>914402.60999999987</v>
      </c>
    </row>
    <row r="105" spans="1:7" x14ac:dyDescent="0.25">
      <c r="A105" s="14" t="s">
        <v>33</v>
      </c>
      <c r="B105" s="19">
        <v>0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</row>
    <row r="106" spans="1:7" x14ac:dyDescent="0.25">
      <c r="A106" s="14" t="s">
        <v>34</v>
      </c>
      <c r="B106" s="20">
        <v>450570.66</v>
      </c>
      <c r="C106" s="20">
        <v>0</v>
      </c>
      <c r="D106" s="19">
        <v>450570.66</v>
      </c>
      <c r="E106" s="20">
        <v>171028.66</v>
      </c>
      <c r="F106" s="20">
        <v>171028.66</v>
      </c>
      <c r="G106" s="19">
        <v>279542</v>
      </c>
    </row>
    <row r="107" spans="1:7" x14ac:dyDescent="0.25">
      <c r="A107" s="14" t="s">
        <v>35</v>
      </c>
      <c r="B107" s="19">
        <v>0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</row>
    <row r="108" spans="1:7" x14ac:dyDescent="0.25">
      <c r="A108" s="14" t="s">
        <v>36</v>
      </c>
      <c r="B108" s="20">
        <v>867782.15</v>
      </c>
      <c r="C108" s="20">
        <v>0</v>
      </c>
      <c r="D108" s="19">
        <v>867782.15</v>
      </c>
      <c r="E108" s="20">
        <v>504535.22</v>
      </c>
      <c r="F108" s="20">
        <v>121292.32</v>
      </c>
      <c r="G108" s="19">
        <v>363246.93000000005</v>
      </c>
    </row>
    <row r="109" spans="1:7" x14ac:dyDescent="0.25">
      <c r="A109" s="14" t="s">
        <v>37</v>
      </c>
      <c r="B109" s="20">
        <v>154500</v>
      </c>
      <c r="C109" s="20">
        <v>0</v>
      </c>
      <c r="D109" s="19">
        <v>154500</v>
      </c>
      <c r="E109" s="20">
        <v>0</v>
      </c>
      <c r="F109" s="20">
        <v>0</v>
      </c>
      <c r="G109" s="19">
        <v>154500</v>
      </c>
    </row>
    <row r="110" spans="1:7" x14ac:dyDescent="0.25">
      <c r="A110" s="14" t="s">
        <v>38</v>
      </c>
      <c r="B110" s="19">
        <v>0</v>
      </c>
      <c r="C110" s="19">
        <v>0</v>
      </c>
      <c r="D110" s="19">
        <v>0</v>
      </c>
      <c r="E110" s="19">
        <v>0</v>
      </c>
      <c r="F110" s="19">
        <v>0</v>
      </c>
      <c r="G110" s="19">
        <v>0</v>
      </c>
    </row>
    <row r="111" spans="1:7" x14ac:dyDescent="0.25">
      <c r="A111" s="14" t="s">
        <v>39</v>
      </c>
      <c r="B111" s="19">
        <v>0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7" x14ac:dyDescent="0.25">
      <c r="A112" s="14" t="s">
        <v>40</v>
      </c>
      <c r="B112" s="20">
        <v>278179.51</v>
      </c>
      <c r="C112" s="20">
        <v>0</v>
      </c>
      <c r="D112" s="19">
        <v>278179.51</v>
      </c>
      <c r="E112" s="20">
        <v>234863.49</v>
      </c>
      <c r="F112" s="20">
        <v>234863.49</v>
      </c>
      <c r="G112" s="19">
        <v>43316.020000000019</v>
      </c>
    </row>
    <row r="113" spans="1:7" x14ac:dyDescent="0.25">
      <c r="A113" s="12" t="s">
        <v>41</v>
      </c>
      <c r="B113" s="19">
        <v>0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</row>
    <row r="114" spans="1:7" x14ac:dyDescent="0.25">
      <c r="A114" s="14" t="s">
        <v>42</v>
      </c>
      <c r="B114" s="19">
        <v>0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7" x14ac:dyDescent="0.25">
      <c r="A115" s="14" t="s">
        <v>43</v>
      </c>
      <c r="B115" s="19">
        <v>0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7" x14ac:dyDescent="0.25">
      <c r="A116" s="14" t="s">
        <v>44</v>
      </c>
      <c r="B116" s="19">
        <v>0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7" x14ac:dyDescent="0.25">
      <c r="A117" s="14" t="s">
        <v>45</v>
      </c>
      <c r="B117" s="19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</row>
    <row r="118" spans="1:7" x14ac:dyDescent="0.25">
      <c r="A118" s="14" t="s">
        <v>46</v>
      </c>
      <c r="B118" s="19">
        <v>0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7" x14ac:dyDescent="0.25">
      <c r="A119" s="14" t="s">
        <v>47</v>
      </c>
      <c r="B119" s="19">
        <v>0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</row>
    <row r="120" spans="1:7" x14ac:dyDescent="0.25">
      <c r="A120" s="14" t="s">
        <v>48</v>
      </c>
      <c r="B120" s="19">
        <v>0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7" x14ac:dyDescent="0.25">
      <c r="A121" s="14" t="s">
        <v>49</v>
      </c>
      <c r="B121" s="19">
        <v>0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7" x14ac:dyDescent="0.25">
      <c r="A122" s="14" t="s">
        <v>50</v>
      </c>
      <c r="B122" s="19">
        <v>0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7" x14ac:dyDescent="0.25">
      <c r="A123" s="12" t="s">
        <v>51</v>
      </c>
      <c r="B123" s="19">
        <v>0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4" spans="1:7" x14ac:dyDescent="0.25">
      <c r="A124" s="14" t="s">
        <v>52</v>
      </c>
      <c r="B124" s="19">
        <v>0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</row>
    <row r="125" spans="1:7" x14ac:dyDescent="0.25">
      <c r="A125" s="14" t="s">
        <v>53</v>
      </c>
      <c r="B125" s="19">
        <v>0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</row>
    <row r="126" spans="1:7" x14ac:dyDescent="0.25">
      <c r="A126" s="14" t="s">
        <v>54</v>
      </c>
      <c r="B126" s="19">
        <v>0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</row>
    <row r="127" spans="1:7" x14ac:dyDescent="0.25">
      <c r="A127" s="14" t="s">
        <v>55</v>
      </c>
      <c r="B127" s="19">
        <v>0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</row>
    <row r="128" spans="1:7" x14ac:dyDescent="0.25">
      <c r="A128" s="14" t="s">
        <v>56</v>
      </c>
      <c r="B128" s="19">
        <v>0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</row>
    <row r="129" spans="1:7" x14ac:dyDescent="0.25">
      <c r="A129" s="14" t="s">
        <v>57</v>
      </c>
      <c r="B129" s="19">
        <v>0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</row>
    <row r="130" spans="1:7" x14ac:dyDescent="0.25">
      <c r="A130" s="14" t="s">
        <v>58</v>
      </c>
      <c r="B130" s="19">
        <v>0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</row>
    <row r="131" spans="1:7" x14ac:dyDescent="0.25">
      <c r="A131" s="14" t="s">
        <v>59</v>
      </c>
      <c r="B131" s="19">
        <v>0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</row>
    <row r="132" spans="1:7" x14ac:dyDescent="0.25">
      <c r="A132" s="14" t="s">
        <v>60</v>
      </c>
      <c r="B132" s="19">
        <v>0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</row>
    <row r="133" spans="1:7" x14ac:dyDescent="0.25">
      <c r="A133" s="12" t="s">
        <v>61</v>
      </c>
      <c r="B133" s="19">
        <v>0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</row>
    <row r="134" spans="1:7" x14ac:dyDescent="0.25">
      <c r="A134" s="14" t="s">
        <v>62</v>
      </c>
      <c r="B134" s="19">
        <v>0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</row>
    <row r="135" spans="1:7" x14ac:dyDescent="0.25">
      <c r="A135" s="14" t="s">
        <v>63</v>
      </c>
      <c r="B135" s="19">
        <v>0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</row>
    <row r="136" spans="1:7" x14ac:dyDescent="0.25">
      <c r="A136" s="14" t="s">
        <v>64</v>
      </c>
      <c r="B136" s="19">
        <v>0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</row>
    <row r="137" spans="1:7" x14ac:dyDescent="0.25">
      <c r="A137" s="12" t="s">
        <v>65</v>
      </c>
      <c r="B137" s="19">
        <v>0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</row>
    <row r="138" spans="1:7" x14ac:dyDescent="0.25">
      <c r="A138" s="14" t="s">
        <v>66</v>
      </c>
      <c r="B138" s="19">
        <v>0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</row>
    <row r="139" spans="1:7" x14ac:dyDescent="0.25">
      <c r="A139" s="14" t="s">
        <v>67</v>
      </c>
      <c r="B139" s="19">
        <v>0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</row>
    <row r="140" spans="1:7" x14ac:dyDescent="0.25">
      <c r="A140" s="14" t="s">
        <v>68</v>
      </c>
      <c r="B140" s="19">
        <v>0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</row>
    <row r="141" spans="1:7" x14ac:dyDescent="0.25">
      <c r="A141" s="14" t="s">
        <v>69</v>
      </c>
      <c r="B141" s="19">
        <v>0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</row>
    <row r="142" spans="1:7" x14ac:dyDescent="0.25">
      <c r="A142" s="14" t="s">
        <v>70</v>
      </c>
      <c r="B142" s="19">
        <v>0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</row>
    <row r="143" spans="1:7" x14ac:dyDescent="0.25">
      <c r="A143" s="14" t="s">
        <v>71</v>
      </c>
      <c r="B143" s="19">
        <v>0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</row>
    <row r="144" spans="1:7" x14ac:dyDescent="0.25">
      <c r="A144" s="14" t="s">
        <v>72</v>
      </c>
      <c r="B144" s="19">
        <v>0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</row>
    <row r="145" spans="1:7" x14ac:dyDescent="0.25">
      <c r="A145" s="14" t="s">
        <v>73</v>
      </c>
      <c r="B145" s="19">
        <v>0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</row>
    <row r="146" spans="1:7" x14ac:dyDescent="0.25">
      <c r="A146" s="12" t="s">
        <v>74</v>
      </c>
      <c r="B146" s="19">
        <v>0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</row>
    <row r="147" spans="1:7" x14ac:dyDescent="0.25">
      <c r="A147" s="14" t="s">
        <v>75</v>
      </c>
      <c r="B147" s="19">
        <v>0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</row>
    <row r="148" spans="1:7" x14ac:dyDescent="0.25">
      <c r="A148" s="14" t="s">
        <v>76</v>
      </c>
      <c r="B148" s="19">
        <v>0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</row>
    <row r="149" spans="1:7" x14ac:dyDescent="0.25">
      <c r="A149" s="14" t="s">
        <v>77</v>
      </c>
      <c r="B149" s="19">
        <v>0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</row>
    <row r="150" spans="1:7" x14ac:dyDescent="0.25">
      <c r="A150" s="12" t="s">
        <v>78</v>
      </c>
      <c r="B150" s="19">
        <v>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</row>
    <row r="151" spans="1:7" x14ac:dyDescent="0.25">
      <c r="A151" s="14" t="s">
        <v>79</v>
      </c>
      <c r="B151" s="19">
        <v>0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</row>
    <row r="152" spans="1:7" x14ac:dyDescent="0.25">
      <c r="A152" s="14" t="s">
        <v>80</v>
      </c>
      <c r="B152" s="19">
        <v>0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</row>
    <row r="153" spans="1:7" x14ac:dyDescent="0.25">
      <c r="A153" s="14" t="s">
        <v>81</v>
      </c>
      <c r="B153" s="19">
        <v>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</row>
    <row r="154" spans="1:7" x14ac:dyDescent="0.25">
      <c r="A154" s="21" t="s">
        <v>82</v>
      </c>
      <c r="B154" s="19">
        <v>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</row>
    <row r="155" spans="1:7" x14ac:dyDescent="0.25">
      <c r="A155" s="14" t="s">
        <v>83</v>
      </c>
      <c r="B155" s="19">
        <v>0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</row>
    <row r="156" spans="1:7" x14ac:dyDescent="0.25">
      <c r="A156" s="14" t="s">
        <v>84</v>
      </c>
      <c r="B156" s="19">
        <v>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</row>
    <row r="157" spans="1:7" x14ac:dyDescent="0.25">
      <c r="A157" s="14" t="s">
        <v>85</v>
      </c>
      <c r="B157" s="19">
        <v>0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</row>
    <row r="158" spans="1:7" x14ac:dyDescent="0.25">
      <c r="A158" s="22"/>
      <c r="B158" s="17"/>
      <c r="C158" s="17"/>
      <c r="D158" s="17"/>
      <c r="E158" s="17"/>
      <c r="F158" s="17"/>
      <c r="G158" s="17"/>
    </row>
    <row r="159" spans="1:7" x14ac:dyDescent="0.25">
      <c r="A159" s="23" t="s">
        <v>87</v>
      </c>
      <c r="B159" s="24">
        <f>B9+B84</f>
        <v>74253416</v>
      </c>
      <c r="C159" s="24">
        <f t="shared" ref="C159:G159" si="23">C9+C84</f>
        <v>803238</v>
      </c>
      <c r="D159" s="24">
        <f t="shared" si="23"/>
        <v>75056654</v>
      </c>
      <c r="E159" s="24">
        <f t="shared" si="23"/>
        <v>26446234.850000001</v>
      </c>
      <c r="F159" s="24">
        <f t="shared" si="23"/>
        <v>23817681.619999997</v>
      </c>
      <c r="G159" s="24">
        <f t="shared" si="23"/>
        <v>48610419.150000006</v>
      </c>
    </row>
    <row r="160" spans="1:7" x14ac:dyDescent="0.25">
      <c r="A160" s="25"/>
      <c r="B160" s="26"/>
      <c r="C160" s="26"/>
      <c r="D160" s="26"/>
      <c r="E160" s="26"/>
      <c r="F160" s="26"/>
      <c r="G160" s="26"/>
    </row>
    <row r="163" spans="1:4" x14ac:dyDescent="0.25">
      <c r="A163" s="27" t="s">
        <v>88</v>
      </c>
      <c r="C163" s="27" t="s">
        <v>89</v>
      </c>
    </row>
    <row r="164" spans="1:4" x14ac:dyDescent="0.25">
      <c r="A164" s="27" t="s">
        <v>90</v>
      </c>
      <c r="C164" s="27" t="s">
        <v>91</v>
      </c>
    </row>
    <row r="165" spans="1:4" x14ac:dyDescent="0.25">
      <c r="A165" s="28" t="s">
        <v>92</v>
      </c>
      <c r="C165" s="27" t="s">
        <v>93</v>
      </c>
    </row>
    <row r="166" spans="1:4" x14ac:dyDescent="0.25">
      <c r="A166" s="29"/>
      <c r="D166" s="2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  <pageSetup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DPP01</cp:lastModifiedBy>
  <cp:lastPrinted>2022-08-09T19:08:30Z</cp:lastPrinted>
  <dcterms:created xsi:type="dcterms:W3CDTF">2022-08-09T19:07:43Z</dcterms:created>
  <dcterms:modified xsi:type="dcterms:W3CDTF">2022-08-09T19:09:54Z</dcterms:modified>
</cp:coreProperties>
</file>