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P01\Desktop\2022\estados financieros\3ER TRIM\INF CONTABLE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52511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F12" i="2" l="1"/>
  <c r="D3" i="2"/>
  <c r="C3" i="2"/>
  <c r="B3" i="2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<sst xmlns="http://schemas.openxmlformats.org/spreadsheetml/2006/main" count="33" uniqueCount="33">
  <si>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</si>
  <si>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</si>
  <si>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</si>
  <si>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</si>
  <si>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</si>
  <si>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</si>
  <si>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</si>
  <si>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</si>
  <si>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</si>
  <si>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</si>
  <si>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</si>
  <si>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</si>
  <si>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</si>
  <si>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</si>
  <si>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</si>
  <si>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</si>
  <si>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</si>
  <si>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</si>
  <si>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</si>
  <si>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</si>
  <si>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</si>
  <si>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</si>
  <si>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</si>
  <si>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</si>
  <si>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</si>
  <si>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</si>
  <si>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UNIVERSIDAD TECNOLOGICA DEL SUROESTE DE GUANAJUATO
Estado Analítico del Activo
Del 1 de Enero al 30 de Septiembre de 2022
(Cifras en Pesos)</t>
  </si>
  <si>
    <t>___________________________________________</t>
  </si>
  <si>
    <t>______________________________________________________</t>
  </si>
  <si>
    <t>Lic. Antonio Ramírez Vallejo</t>
  </si>
  <si>
    <t>C.P. José Manuel Padilla Gutiérrez</t>
  </si>
  <si>
    <t>Rector</t>
  </si>
  <si>
    <t>Encargado de la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</si>
</sst>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Protection="1">
      <protection locked="0"/>
    </xf>
    <xf numFmtId="4" fontId="3" fillId="2" borderId="4" xfId="8" applyNumberFormat="1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indent="1"/>
    </xf>
    <xf numFmtId="0" fontId="3" fillId="0" borderId="4" xfId="8" applyFont="1" applyFill="1" applyBorder="1" applyAlignment="1">
      <alignment horizontal="left" vertical="top" indent="2"/>
    </xf>
    <xf numFmtId="0" fontId="4" fillId="0" borderId="4" xfId="8" applyFont="1" applyFill="1" applyBorder="1" applyAlignment="1">
      <alignment horizontal="left" vertical="top" indent="2"/>
    </xf>
    <xf numFmtId="0" fontId="2" fillId="0" borderId="0" xfId="8" applyAlignment="1" applyProtection="1">
      <alignment horizontal="left" vertical="top" inden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</cellXfs>
  <cellStyles count="37">
    <cellStyle name="=C:\WINNT\SYSTEM32\COMMAND.COM" xfId="16"/>
    <cellStyle name="Euro" xfId="1"/>
    <cellStyle name="Millares 2" xfId="2"/>
    <cellStyle name="Millares 2 2" xfId="3"/>
    <cellStyle name="Millares 2 2 2" xfId="28"/>
    <cellStyle name="Millares 2 2 3" xfId="18"/>
    <cellStyle name="Millares 2 3" xfId="4"/>
    <cellStyle name="Millares 2 3 2" xfId="29"/>
    <cellStyle name="Millares 2 3 3" xfId="19"/>
    <cellStyle name="Millares 2 4" xfId="26"/>
    <cellStyle name="Millares 2 4 2" xfId="36"/>
    <cellStyle name="Millares 2 5" xfId="27"/>
    <cellStyle name="Millares 2 6" xfId="17"/>
    <cellStyle name="Millares 3" xfId="5"/>
    <cellStyle name="Millares 3 2" xfId="30"/>
    <cellStyle name="Millares 3 3" xfId="20"/>
    <cellStyle name="Moneda 2" xfId="6"/>
    <cellStyle name="Moneda 2 2" xfId="31"/>
    <cellStyle name="Moneda 2 3" xfId="21"/>
    <cellStyle name="Normal" xfId="0" builtinId="0"/>
    <cellStyle name="Normal 2" xfId="7"/>
    <cellStyle name="Normal 2 2" xfId="8"/>
    <cellStyle name="Normal 2 3" xfId="32"/>
    <cellStyle name="Normal 2 4" xfId="22"/>
    <cellStyle name="Normal 3" xfId="9"/>
    <cellStyle name="Normal 3 2" xfId="33"/>
    <cellStyle name="Normal 3 3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5"/>
    <cellStyle name="Normal 6 2 3" xfId="25"/>
    <cellStyle name="Normal 6 3" xfId="34"/>
    <cellStyle name="Normal 6 4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zoomScaleNormal="100" workbookViewId="0">
      <selection activeCell="B34" sqref="B34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5" t="s">
        <v>26</v>
      </c>
      <c r="B1" s="16"/>
      <c r="C1" s="16"/>
      <c r="D1" s="16"/>
      <c r="E1" s="16"/>
      <c r="F1" s="17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308884539.60000002</v>
      </c>
      <c r="C3" s="8">
        <f t="shared" ref="C3:F3" si="0">C4+C12</f>
        <v>136447819.62</v>
      </c>
      <c r="D3" s="8">
        <f t="shared" si="0"/>
        <v>125227860.03</v>
      </c>
      <c r="E3" s="8">
        <f t="shared" si="0"/>
        <v>320104499.19000006</v>
      </c>
      <c r="F3" s="8">
        <f t="shared" si="0"/>
        <v>11219959.590000005</v>
      </c>
    </row>
    <row r="4" spans="1:6" x14ac:dyDescent="0.2">
      <c r="A4" s="5" t="s">
        <v>4</v>
      </c>
      <c r="B4" s="8">
        <f>SUM(B5:B11)</f>
        <v>67148752.659999996</v>
      </c>
      <c r="C4" s="8">
        <f>SUM(C5:C11)</f>
        <v>130600828.08000001</v>
      </c>
      <c r="D4" s="8">
        <f>SUM(D5:D11)</f>
        <v>124504912.52</v>
      </c>
      <c r="E4" s="8">
        <f>SUM(E5:E11)</f>
        <v>73244668.220000014</v>
      </c>
      <c r="F4" s="8">
        <f>SUM(F5:F11)</f>
        <v>6095915.5600000191</v>
      </c>
    </row>
    <row r="5" spans="1:6" x14ac:dyDescent="0.2">
      <c r="A5" s="6" t="s">
        <v>5</v>
      </c>
      <c r="B5" s="9">
        <v>47031567.460000001</v>
      </c>
      <c r="C5" s="9">
        <v>111724658.93000001</v>
      </c>
      <c r="D5" s="9">
        <v>106112091.55</v>
      </c>
      <c r="E5" s="9">
        <f>B5+C5-D5</f>
        <v>52644134.840000018</v>
      </c>
      <c r="F5" s="9">
        <f t="shared" ref="F5:F11" si="1">E5-B5</f>
        <v>5612567.3800000176</v>
      </c>
    </row>
    <row r="6" spans="1:6" x14ac:dyDescent="0.2">
      <c r="A6" s="6" t="s">
        <v>6</v>
      </c>
      <c r="B6" s="9">
        <v>4101973.94</v>
      </c>
      <c r="C6" s="9">
        <v>18876169.149999999</v>
      </c>
      <c r="D6" s="9">
        <v>18392820.969999999</v>
      </c>
      <c r="E6" s="9">
        <f t="shared" ref="E6:E11" si="2">B6+C6-D6</f>
        <v>4585322.120000001</v>
      </c>
      <c r="F6" s="9">
        <f t="shared" si="1"/>
        <v>483348.1800000011</v>
      </c>
    </row>
    <row r="7" spans="1:6" x14ac:dyDescent="0.2">
      <c r="A7" s="6" t="s">
        <v>7</v>
      </c>
      <c r="B7" s="9">
        <v>13590168.880000001</v>
      </c>
      <c r="C7" s="9">
        <v>0</v>
      </c>
      <c r="D7" s="9">
        <v>0</v>
      </c>
      <c r="E7" s="9">
        <f t="shared" si="2"/>
        <v>13590168.880000001</v>
      </c>
      <c r="F7" s="9">
        <f t="shared" si="1"/>
        <v>0</v>
      </c>
    </row>
    <row r="8" spans="1:6" x14ac:dyDescent="0.2">
      <c r="A8" s="6" t="s">
        <v>1</v>
      </c>
      <c r="B8" s="9">
        <v>2393800.38</v>
      </c>
      <c r="C8" s="9">
        <v>0</v>
      </c>
      <c r="D8" s="9">
        <v>0</v>
      </c>
      <c r="E8" s="9">
        <f t="shared" si="2"/>
        <v>2393800.38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31242</v>
      </c>
      <c r="C11" s="9">
        <v>0</v>
      </c>
      <c r="D11" s="9">
        <v>0</v>
      </c>
      <c r="E11" s="9">
        <f t="shared" si="2"/>
        <v>31242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241735786.94000006</v>
      </c>
      <c r="C12" s="8">
        <f>SUM(C13:C21)</f>
        <v>5846991.54</v>
      </c>
      <c r="D12" s="8">
        <f>SUM(D13:D21)</f>
        <v>722947.51</v>
      </c>
      <c r="E12" s="8">
        <f>SUM(E13:E21)</f>
        <v>246859830.97000003</v>
      </c>
      <c r="F12" s="8">
        <f>SUM(F13:F21)</f>
        <v>5124044.0299999863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173082800.62</v>
      </c>
      <c r="C15" s="10">
        <v>5845854.54</v>
      </c>
      <c r="D15" s="10">
        <v>716066.56</v>
      </c>
      <c r="E15" s="10">
        <f t="shared" si="4"/>
        <v>178212588.59999999</v>
      </c>
      <c r="F15" s="10">
        <f t="shared" si="3"/>
        <v>5129787.9799999893</v>
      </c>
    </row>
    <row r="16" spans="1:6" x14ac:dyDescent="0.2">
      <c r="A16" s="6" t="s">
        <v>14</v>
      </c>
      <c r="B16" s="9">
        <v>103038573.34</v>
      </c>
      <c r="C16" s="9">
        <v>1137</v>
      </c>
      <c r="D16" s="9">
        <v>6880.95</v>
      </c>
      <c r="E16" s="9">
        <f t="shared" si="4"/>
        <v>103032829.39</v>
      </c>
      <c r="F16" s="9">
        <f t="shared" si="3"/>
        <v>-5743.9500000029802</v>
      </c>
    </row>
    <row r="17" spans="1:6" x14ac:dyDescent="0.2">
      <c r="A17" s="6" t="s">
        <v>15</v>
      </c>
      <c r="B17" s="9">
        <v>0</v>
      </c>
      <c r="C17" s="9">
        <v>0</v>
      </c>
      <c r="D17" s="9">
        <v>0</v>
      </c>
      <c r="E17" s="9">
        <f t="shared" si="4"/>
        <v>0</v>
      </c>
      <c r="F17" s="9">
        <f t="shared" si="3"/>
        <v>0</v>
      </c>
    </row>
    <row r="18" spans="1:6" x14ac:dyDescent="0.2">
      <c r="A18" s="6" t="s">
        <v>16</v>
      </c>
      <c r="B18" s="9">
        <v>-34519288.630000003</v>
      </c>
      <c r="C18" s="9">
        <v>0</v>
      </c>
      <c r="D18" s="9">
        <v>0</v>
      </c>
      <c r="E18" s="9">
        <f t="shared" si="4"/>
        <v>-34519288.630000003</v>
      </c>
      <c r="F18" s="9">
        <f t="shared" si="3"/>
        <v>0</v>
      </c>
    </row>
    <row r="19" spans="1:6" x14ac:dyDescent="0.2">
      <c r="A19" s="6" t="s">
        <v>17</v>
      </c>
      <c r="B19" s="9">
        <v>133701.60999999999</v>
      </c>
      <c r="C19" s="9">
        <v>0</v>
      </c>
      <c r="D19" s="9">
        <v>0</v>
      </c>
      <c r="E19" s="9">
        <f t="shared" si="4"/>
        <v>133701.60999999999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25</v>
      </c>
    </row>
    <row r="28" spans="1:6" x14ac:dyDescent="0.2">
      <c r="A28" s="13" t="s">
        <v>27</v>
      </c>
      <c r="B28" s="12" t="s">
        <v>28</v>
      </c>
      <c r="C28" s="12"/>
    </row>
    <row r="29" spans="1:6" ht="12.75" x14ac:dyDescent="0.2">
      <c r="A29" s="14" t="s">
        <v>29</v>
      </c>
      <c r="B29" s="18" t="s">
        <v>30</v>
      </c>
      <c r="C29" s="18"/>
      <c r="D29" s="18"/>
    </row>
    <row r="30" spans="1:6" ht="12.75" x14ac:dyDescent="0.2">
      <c r="A30" s="14" t="s">
        <v>31</v>
      </c>
      <c r="B30" s="11" t="s">
        <v>32</v>
      </c>
      <c r="C30" s="11"/>
    </row>
  </sheetData>
  <sheetProtection formatCells="0" formatColumns="0" formatRows="0" autoFilter="0"/>
  <mergeCells count="2">
    <mergeCell ref="A1:F1"/>
    <mergeCell ref="B29:D29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DPP01</cp:lastModifiedBy>
  <cp:lastPrinted>2018-03-08T18:40:55Z</cp:lastPrinted>
  <dcterms:created xsi:type="dcterms:W3CDTF">2014-02-09T04:04:15Z</dcterms:created>
  <dcterms:modified xsi:type="dcterms:W3CDTF">2022-10-17T19:40:09Z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