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2\estados financieros\3ER TRIM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EAI!$A$1:$H$53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H21" i="4"/>
  <c r="G21" i="4"/>
  <c r="F21" i="4"/>
  <c r="E21" i="4"/>
  <c r="D21" i="4"/>
  <c r="C31" i="4"/>
  <c r="C21" i="4"/>
  <c r="G39" i="4" l="1"/>
  <c r="F39" i="4"/>
  <c r="D39" i="4"/>
  <c r="C39" i="4"/>
  <c r="H38" i="4"/>
  <c r="E38" i="4"/>
  <c r="H37" i="4"/>
  <c r="G37" i="4"/>
  <c r="F37" i="4"/>
  <c r="E37" i="4"/>
  <c r="D37" i="4"/>
  <c r="C37" i="4"/>
  <c r="H35" i="4"/>
  <c r="E35" i="4"/>
  <c r="H34" i="4"/>
  <c r="E34" i="4"/>
  <c r="E31" i="4" s="1"/>
  <c r="E39" i="4" s="1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H31" i="4" l="1"/>
  <c r="H39" i="4" s="1"/>
  <c r="E16" i="4"/>
  <c r="H16" i="4"/>
</calcChain>
</file>

<file path=xl/sharedStrings.xml><?xml version="1.0" encoding="utf-8"?>
<sst xmlns="http://schemas.openxmlformats.org/spreadsheetml/2006/main" count="105" uniqueCount="57">
  <si>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</si>
  <si>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</si>
  <si>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</si>
  <si>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</si>
  <si>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</si>
  <si>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</si>
  <si>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</si>
  <si>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</si>
  <si>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</si>
  <si>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</si>
  <si>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</si>
  <si>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</si>
  <si>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</si>
  <si>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</si>
  <si>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</si>
  <si>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</si>
  <si>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</si>
  <si>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</si>
  <si>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</si>
  <si>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</si>
  <si>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</si>
  <si>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</si>
  <si>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</si>
  <si>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</si>
  <si>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</si>
  <si>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</si>
  <si>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</si>
  <si>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</si>
  <si>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</si>
  <si>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</si>
  <si>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</si>
  <si>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</si>
  <si>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</si>
  <si>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</si>
  <si>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</si>
  <si>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</si>
  <si>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</si>
  <si>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</si>
  <si>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</si>
  <si>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</si>
  <si>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</si>
  <si>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</si>
  <si>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</si>
  <si>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</si>
  <si>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</si>
  <si>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</si>
  <si>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</si>
  <si>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</si>
  <si>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</si>
  <si>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</si>
  <si>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UNIVERSIDAD TECNOLOGICA DEL SUROESTE DE GUANAJUATO
Estado Analítico de Ingresos
Del 1 de Enero al 30 de Septiembre de 2022</t>
  </si>
  <si>
    <t>_________________________________________________</t>
  </si>
  <si>
    <t>______________________________________________________</t>
  </si>
  <si>
    <t>Lic. Antonio Ramírez Vallejo</t>
  </si>
  <si>
    <t>C.P. José Manuel Padilla Gutiérrez</t>
  </si>
  <si>
    <t>Rector</t>
  </si>
  <si>
    <t>Encargado de la 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</si>
</sst>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0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center" vertical="top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showGridLines="0" tabSelected="1" zoomScaleNormal="100" workbookViewId="0">
      <selection activeCell="J12" sqref="J12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50" t="s">
        <v>50</v>
      </c>
      <c r="B1" s="51"/>
      <c r="C1" s="51"/>
      <c r="D1" s="51"/>
      <c r="E1" s="51"/>
      <c r="F1" s="51"/>
      <c r="G1" s="51"/>
      <c r="H1" s="52"/>
    </row>
    <row r="2" spans="1:9" s="3" customFormat="1" x14ac:dyDescent="0.2">
      <c r="A2" s="53" t="s">
        <v>14</v>
      </c>
      <c r="B2" s="54"/>
      <c r="C2" s="51" t="s">
        <v>22</v>
      </c>
      <c r="D2" s="51"/>
      <c r="E2" s="51"/>
      <c r="F2" s="51"/>
      <c r="G2" s="51"/>
      <c r="H2" s="59" t="s">
        <v>19</v>
      </c>
    </row>
    <row r="3" spans="1:9" s="1" customFormat="1" ht="24.95" customHeight="1" x14ac:dyDescent="0.2">
      <c r="A3" s="55"/>
      <c r="B3" s="56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0"/>
    </row>
    <row r="4" spans="1:9" s="1" customFormat="1" x14ac:dyDescent="0.2">
      <c r="A4" s="57"/>
      <c r="B4" s="58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5" t="s">
        <v>39</v>
      </c>
    </row>
    <row r="9" spans="1:9" x14ac:dyDescent="0.2">
      <c r="A9" s="33"/>
      <c r="B9" s="43" t="s">
        <v>4</v>
      </c>
      <c r="C9" s="22">
        <v>0</v>
      </c>
      <c r="D9" s="22">
        <v>0</v>
      </c>
      <c r="E9" s="22">
        <f t="shared" si="0"/>
        <v>0</v>
      </c>
      <c r="F9" s="22">
        <v>0</v>
      </c>
      <c r="G9" s="22">
        <v>0</v>
      </c>
      <c r="H9" s="22">
        <f t="shared" si="1"/>
        <v>0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14398828</v>
      </c>
      <c r="D11" s="22">
        <v>0</v>
      </c>
      <c r="E11" s="22">
        <f t="shared" si="2"/>
        <v>14398828</v>
      </c>
      <c r="F11" s="22">
        <v>7292460.5499999998</v>
      </c>
      <c r="G11" s="22">
        <v>7292460.5499999998</v>
      </c>
      <c r="H11" s="22">
        <f t="shared" si="3"/>
        <v>-7106367.4500000002</v>
      </c>
      <c r="I11" s="45" t="s">
        <v>42</v>
      </c>
    </row>
    <row r="12" spans="1:9" ht="22.5" x14ac:dyDescent="0.2">
      <c r="A12" s="40"/>
      <c r="B12" s="43" t="s">
        <v>25</v>
      </c>
      <c r="C12" s="22">
        <v>29660885</v>
      </c>
      <c r="D12" s="22">
        <v>788668.26</v>
      </c>
      <c r="E12" s="22">
        <f t="shared" si="2"/>
        <v>30449553.260000002</v>
      </c>
      <c r="F12" s="22">
        <v>24373765</v>
      </c>
      <c r="G12" s="22">
        <v>24373765</v>
      </c>
      <c r="H12" s="22">
        <f t="shared" si="3"/>
        <v>-5287120</v>
      </c>
      <c r="I12" s="45" t="s">
        <v>43</v>
      </c>
    </row>
    <row r="13" spans="1:9" ht="22.5" x14ac:dyDescent="0.2">
      <c r="A13" s="40"/>
      <c r="B13" s="43" t="s">
        <v>26</v>
      </c>
      <c r="C13" s="22">
        <v>30193703</v>
      </c>
      <c r="D13" s="22">
        <v>796431.12</v>
      </c>
      <c r="E13" s="22">
        <f t="shared" si="2"/>
        <v>30990134.120000001</v>
      </c>
      <c r="F13" s="22">
        <v>22656093.399999999</v>
      </c>
      <c r="G13" s="22">
        <v>22656093.399999999</v>
      </c>
      <c r="H13" s="22">
        <f t="shared" si="3"/>
        <v>-7537609.6000000015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0</v>
      </c>
      <c r="E14" s="22">
        <f t="shared" ref="E14" si="4">C14+D14</f>
        <v>0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74253416</v>
      </c>
      <c r="D16" s="23">
        <f t="shared" ref="D16:H16" si="6">SUM(D5:D14)</f>
        <v>1585099.38</v>
      </c>
      <c r="E16" s="23">
        <f t="shared" si="6"/>
        <v>75838515.38000001</v>
      </c>
      <c r="F16" s="23">
        <f t="shared" si="6"/>
        <v>54322318.950000003</v>
      </c>
      <c r="G16" s="11">
        <f t="shared" si="6"/>
        <v>54322318.950000003</v>
      </c>
      <c r="H16" s="12">
        <f t="shared" si="6"/>
        <v>-19931097.050000001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1" t="s">
        <v>23</v>
      </c>
      <c r="B18" s="62"/>
      <c r="C18" s="51" t="s">
        <v>22</v>
      </c>
      <c r="D18" s="51"/>
      <c r="E18" s="51"/>
      <c r="F18" s="51"/>
      <c r="G18" s="51"/>
      <c r="H18" s="59" t="s">
        <v>19</v>
      </c>
      <c r="I18" s="45" t="s">
        <v>46</v>
      </c>
    </row>
    <row r="19" spans="1:9" ht="22.5" x14ac:dyDescent="0.2">
      <c r="A19" s="63"/>
      <c r="B19" s="64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0"/>
      <c r="I19" s="45" t="s">
        <v>46</v>
      </c>
    </row>
    <row r="20" spans="1:9" x14ac:dyDescent="0.2">
      <c r="A20" s="65"/>
      <c r="B20" s="66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39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8" t="s">
        <v>48</v>
      </c>
      <c r="B31" s="49"/>
      <c r="C31" s="26">
        <f t="shared" ref="C31:H31" si="14">SUM(C32:C35)</f>
        <v>44592531</v>
      </c>
      <c r="D31" s="26">
        <f t="shared" si="14"/>
        <v>796431.12</v>
      </c>
      <c r="E31" s="26">
        <f t="shared" si="14"/>
        <v>45388962.120000005</v>
      </c>
      <c r="F31" s="26">
        <f t="shared" si="14"/>
        <v>29948553.949999999</v>
      </c>
      <c r="G31" s="26">
        <f t="shared" si="14"/>
        <v>29948553.949999999</v>
      </c>
      <c r="H31" s="26">
        <f t="shared" si="14"/>
        <v>-14643977.050000001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x14ac:dyDescent="0.2">
      <c r="A34" s="16"/>
      <c r="B34" s="17" t="s">
        <v>32</v>
      </c>
      <c r="C34" s="25">
        <v>14398828</v>
      </c>
      <c r="D34" s="25">
        <v>0</v>
      </c>
      <c r="E34" s="25">
        <f>C34+D34</f>
        <v>14398828</v>
      </c>
      <c r="F34" s="25">
        <v>7292460.5499999998</v>
      </c>
      <c r="G34" s="25">
        <v>7292460.5499999998</v>
      </c>
      <c r="H34" s="25">
        <f t="shared" si="15"/>
        <v>-7106367.4500000002</v>
      </c>
      <c r="I34" s="45" t="s">
        <v>42</v>
      </c>
    </row>
    <row r="35" spans="1:9" ht="22.5" x14ac:dyDescent="0.2">
      <c r="A35" s="16"/>
      <c r="B35" s="17" t="s">
        <v>26</v>
      </c>
      <c r="C35" s="25">
        <v>30193703</v>
      </c>
      <c r="D35" s="25">
        <v>796431.12</v>
      </c>
      <c r="E35" s="25">
        <f>C35+D35</f>
        <v>30990134.120000001</v>
      </c>
      <c r="F35" s="25">
        <v>22656093.399999999</v>
      </c>
      <c r="G35" s="25">
        <v>22656093.399999999</v>
      </c>
      <c r="H35" s="25">
        <f t="shared" ref="H35" si="16">G35-C35</f>
        <v>-7537609.6000000015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0</v>
      </c>
      <c r="E37" s="26">
        <f t="shared" si="17"/>
        <v>0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0</v>
      </c>
      <c r="E38" s="25">
        <f>C38+D38</f>
        <v>0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44592531</v>
      </c>
      <c r="D39" s="23">
        <f t="shared" ref="D39:H39" si="18">SUM(D37+D31+D21)</f>
        <v>796431.12</v>
      </c>
      <c r="E39" s="23">
        <f t="shared" si="18"/>
        <v>45388962.120000005</v>
      </c>
      <c r="F39" s="23">
        <f t="shared" si="18"/>
        <v>29948553.949999999</v>
      </c>
      <c r="G39" s="23">
        <f t="shared" si="18"/>
        <v>29948553.949999999</v>
      </c>
      <c r="H39" s="12">
        <f t="shared" si="18"/>
        <v>-14643977.050000001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1" spans="1:9" x14ac:dyDescent="0.2">
      <c r="B41" s="46" t="s">
        <v>49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7" t="s">
        <v>36</v>
      </c>
      <c r="C44" s="47"/>
      <c r="D44" s="47"/>
      <c r="E44" s="47"/>
      <c r="F44" s="47"/>
      <c r="G44" s="47"/>
      <c r="H44" s="47"/>
    </row>
    <row r="49" spans="2:7" x14ac:dyDescent="0.2">
      <c r="B49" s="67" t="s">
        <v>51</v>
      </c>
      <c r="C49" s="68"/>
      <c r="E49" s="39" t="s">
        <v>52</v>
      </c>
    </row>
    <row r="50" spans="2:7" x14ac:dyDescent="0.2">
      <c r="B50" s="67" t="s">
        <v>53</v>
      </c>
      <c r="C50" s="67"/>
      <c r="E50" s="67" t="s">
        <v>54</v>
      </c>
      <c r="F50" s="67"/>
      <c r="G50" s="67"/>
    </row>
    <row r="51" spans="2:7" x14ac:dyDescent="0.2">
      <c r="B51" s="67" t="s">
        <v>55</v>
      </c>
      <c r="C51" s="67"/>
      <c r="E51" s="67" t="s">
        <v>56</v>
      </c>
      <c r="F51" s="67"/>
      <c r="G51" s="67"/>
    </row>
  </sheetData>
  <sheetProtection formatCells="0" formatColumns="0" formatRows="0" insertRows="0" autoFilter="0"/>
  <mergeCells count="14">
    <mergeCell ref="B49:C49"/>
    <mergeCell ref="B50:C50"/>
    <mergeCell ref="E50:G50"/>
    <mergeCell ref="B51:C51"/>
    <mergeCell ref="E51:G51"/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DPP01</cp:lastModifiedBy>
  <cp:lastPrinted>2022-10-17T18:33:28Z</cp:lastPrinted>
  <dcterms:created xsi:type="dcterms:W3CDTF">2012-12-11T20:48:19Z</dcterms:created>
  <dcterms:modified xsi:type="dcterms:W3CDTF">2022-10-17T18:34:07Z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