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<sst xmlns="http://schemas.openxmlformats.org/spreadsheetml/2006/main" count="33" uniqueCount="33">
  <si>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</si>
  <si>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</si>
  <si>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</si>
  <si>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</si>
  <si>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</si>
  <si>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</si>
  <si>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</si>
  <si>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</si>
  <si>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</si>
  <si>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</si>
  <si>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</si>
  <si>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</si>
  <si>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</si>
  <si>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</si>
  <si>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</si>
  <si>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</si>
  <si>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</si>
  <si>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</si>
  <si>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</si>
  <si>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</si>
  <si>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</si>
  <si>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</si>
  <si>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</si>
  <si>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</si>
  <si>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</si>
  <si>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</si>
  <si>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UNIVERSIDAD TECNOLOGICA DEL SUROESTE DE GUANAJUATO
Estado Analítico del Activo
Del 1 de Enero al 31 de Diciembre de 2022
(Cifras en Pesos)</t>
  </si>
  <si>
    <t>Mtra. Olimpia Liliana Rivas García</t>
  </si>
  <si>
    <t>C.P. José Manuel Padilla Gutiérrez</t>
  </si>
  <si>
    <t>Encargada de Rectoría</t>
  </si>
  <si>
    <t>Encargado de la Dirección de Administración y Finanzas</t>
  </si>
  <si>
    <t>_________________________________________________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</si>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</sst>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activeCell="J22" sqref="J2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7">
        <f>B4+B12</f>
        <v>308884539.60000002</v>
      </c>
      <c r="C3" s="7">
        <f t="shared" ref="C3:F3" si="0">C4+C12</f>
        <v>212663862.56</v>
      </c>
      <c r="D3" s="7">
        <f t="shared" si="0"/>
        <v>212209562</v>
      </c>
      <c r="E3" s="7">
        <f t="shared" si="0"/>
        <v>309338840.16000003</v>
      </c>
      <c r="F3" s="7">
        <f t="shared" si="0"/>
        <v>454300.56000000471</v>
      </c>
    </row>
    <row r="4" spans="1:6" x14ac:dyDescent="0.2">
      <c r="A4" s="5" t="s">
        <v>4</v>
      </c>
      <c r="B4" s="7">
        <f>SUM(B5:B11)</f>
        <v>67148752.659999996</v>
      </c>
      <c r="C4" s="7">
        <f>SUM(C5:C11)</f>
        <v>206427431.65000001</v>
      </c>
      <c r="D4" s="7">
        <f>SUM(D5:D11)</f>
        <v>207193633.38</v>
      </c>
      <c r="E4" s="7">
        <f>SUM(E5:E11)</f>
        <v>66382550.930000022</v>
      </c>
      <c r="F4" s="7">
        <f>SUM(F5:F11)</f>
        <v>-766201.72999998229</v>
      </c>
    </row>
    <row r="5" spans="1:6" x14ac:dyDescent="0.2">
      <c r="A5" s="6" t="s">
        <v>5</v>
      </c>
      <c r="B5" s="8">
        <v>47031567.460000001</v>
      </c>
      <c r="C5" s="8">
        <v>166310653.65000001</v>
      </c>
      <c r="D5" s="8">
        <v>166265613.47999999</v>
      </c>
      <c r="E5" s="8">
        <f>B5+C5-D5</f>
        <v>47076607.630000025</v>
      </c>
      <c r="F5" s="8">
        <f t="shared" ref="F5:F11" si="1">E5-B5</f>
        <v>45040.17000002414</v>
      </c>
    </row>
    <row r="6" spans="1:6" x14ac:dyDescent="0.2">
      <c r="A6" s="6" t="s">
        <v>6</v>
      </c>
      <c r="B6" s="8">
        <v>4101973.94</v>
      </c>
      <c r="C6" s="8">
        <v>36848527.039999999</v>
      </c>
      <c r="D6" s="8">
        <v>36300096.340000004</v>
      </c>
      <c r="E6" s="8">
        <f t="shared" ref="E6:E11" si="2">B6+C6-D6</f>
        <v>4650404.6399999931</v>
      </c>
      <c r="F6" s="8">
        <f t="shared" si="1"/>
        <v>548430.6999999932</v>
      </c>
    </row>
    <row r="7" spans="1:6" x14ac:dyDescent="0.2">
      <c r="A7" s="6" t="s">
        <v>7</v>
      </c>
      <c r="B7" s="8">
        <v>13590168.880000001</v>
      </c>
      <c r="C7" s="8">
        <v>3268250.96</v>
      </c>
      <c r="D7" s="8">
        <v>4627923.5599999996</v>
      </c>
      <c r="E7" s="8">
        <f t="shared" si="2"/>
        <v>12230496.280000001</v>
      </c>
      <c r="F7" s="8">
        <f t="shared" si="1"/>
        <v>-1359672.5999999996</v>
      </c>
    </row>
    <row r="8" spans="1:6" x14ac:dyDescent="0.2">
      <c r="A8" s="6" t="s">
        <v>1</v>
      </c>
      <c r="B8" s="8">
        <v>2393800.38</v>
      </c>
      <c r="C8" s="8">
        <v>0</v>
      </c>
      <c r="D8" s="8">
        <v>0</v>
      </c>
      <c r="E8" s="8">
        <f t="shared" si="2"/>
        <v>2393800.38</v>
      </c>
      <c r="F8" s="8">
        <f t="shared" si="1"/>
        <v>0</v>
      </c>
    </row>
    <row r="9" spans="1:6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31242</v>
      </c>
      <c r="C11" s="8">
        <v>0</v>
      </c>
      <c r="D11" s="8">
        <v>0</v>
      </c>
      <c r="E11" s="8">
        <f t="shared" si="2"/>
        <v>31242</v>
      </c>
      <c r="F11" s="8">
        <f t="shared" si="1"/>
        <v>0</v>
      </c>
    </row>
    <row r="12" spans="1:6" x14ac:dyDescent="0.2">
      <c r="A12" s="5" t="s">
        <v>10</v>
      </c>
      <c r="B12" s="7">
        <f>SUM(B13:B21)</f>
        <v>241735786.94000006</v>
      </c>
      <c r="C12" s="7">
        <f>SUM(C13:C21)</f>
        <v>6236430.9100000001</v>
      </c>
      <c r="D12" s="7">
        <f>SUM(D13:D21)</f>
        <v>5015928.62</v>
      </c>
      <c r="E12" s="7">
        <f>SUM(E13:E21)</f>
        <v>242956289.22999999</v>
      </c>
      <c r="F12" s="7">
        <f>SUM(F13:F21)</f>
        <v>1220502.289999987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173082800.62</v>
      </c>
      <c r="C15" s="9">
        <v>6206747.29</v>
      </c>
      <c r="D15" s="9">
        <v>716066.56</v>
      </c>
      <c r="E15" s="9">
        <f t="shared" si="4"/>
        <v>178573481.34999999</v>
      </c>
      <c r="F15" s="9">
        <f t="shared" si="3"/>
        <v>5490680.7299999893</v>
      </c>
    </row>
    <row r="16" spans="1:6" x14ac:dyDescent="0.2">
      <c r="A16" s="6" t="s">
        <v>14</v>
      </c>
      <c r="B16" s="8">
        <v>103038573.34</v>
      </c>
      <c r="C16" s="8">
        <v>1137</v>
      </c>
      <c r="D16" s="8">
        <v>6880.95</v>
      </c>
      <c r="E16" s="8">
        <f t="shared" si="4"/>
        <v>103032829.39</v>
      </c>
      <c r="F16" s="8">
        <f t="shared" si="3"/>
        <v>-5743.9500000029802</v>
      </c>
    </row>
    <row r="17" spans="1:6" x14ac:dyDescent="0.2">
      <c r="A17" s="6" t="s">
        <v>15</v>
      </c>
      <c r="B17" s="8">
        <v>0</v>
      </c>
      <c r="C17" s="8">
        <v>0</v>
      </c>
      <c r="D17" s="8">
        <v>0</v>
      </c>
      <c r="E17" s="8">
        <f t="shared" si="4"/>
        <v>0</v>
      </c>
      <c r="F17" s="8">
        <f t="shared" si="3"/>
        <v>0</v>
      </c>
    </row>
    <row r="18" spans="1:6" x14ac:dyDescent="0.2">
      <c r="A18" s="6" t="s">
        <v>16</v>
      </c>
      <c r="B18" s="8">
        <v>-34519288.630000003</v>
      </c>
      <c r="C18" s="8">
        <v>0</v>
      </c>
      <c r="D18" s="8">
        <v>4292981.1100000003</v>
      </c>
      <c r="E18" s="8">
        <f t="shared" si="4"/>
        <v>-38812269.740000002</v>
      </c>
      <c r="F18" s="8">
        <f t="shared" si="3"/>
        <v>-4292981.1099999994</v>
      </c>
    </row>
    <row r="19" spans="1:6" x14ac:dyDescent="0.2">
      <c r="A19" s="6" t="s">
        <v>17</v>
      </c>
      <c r="B19" s="8">
        <v>133701.60999999999</v>
      </c>
      <c r="C19" s="8">
        <v>28546.62</v>
      </c>
      <c r="D19" s="8">
        <v>0</v>
      </c>
      <c r="E19" s="8">
        <f t="shared" si="4"/>
        <v>162248.22999999998</v>
      </c>
      <c r="F19" s="8">
        <f t="shared" si="3"/>
        <v>28546.619999999995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x14ac:dyDescent="0.2">
      <c r="A23" s="17" t="s">
        <v>25</v>
      </c>
    </row>
    <row r="27" spans="1:6" x14ac:dyDescent="0.2">
      <c r="A27" s="11" t="s">
        <v>31</v>
      </c>
      <c r="B27" s="16" t="s">
        <v>32</v>
      </c>
      <c r="C27" s="16"/>
      <c r="D27" s="16"/>
    </row>
    <row r="28" spans="1:6" ht="12.75" x14ac:dyDescent="0.2">
      <c r="A28" s="10" t="s">
        <v>27</v>
      </c>
      <c r="B28" s="15" t="s">
        <v>28</v>
      </c>
      <c r="C28" s="15"/>
      <c r="D28" s="15"/>
    </row>
    <row r="29" spans="1:6" ht="12.75" x14ac:dyDescent="0.2">
      <c r="A29" s="10" t="s">
        <v>29</v>
      </c>
      <c r="B29" s="15" t="s">
        <v>30</v>
      </c>
      <c r="C29" s="15"/>
      <c r="D29" s="15"/>
    </row>
  </sheetData>
  <sheetProtection formatCells="0" formatColumns="0" formatRows="0" autoFilter="0"/>
  <mergeCells count="4">
    <mergeCell ref="A1:F1"/>
    <mergeCell ref="B28:D28"/>
    <mergeCell ref="B27:D27"/>
    <mergeCell ref="B29:D29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2018-03-08T18:40:55Z</cp:lastPrinted>
  <dcterms:created xsi:type="dcterms:W3CDTF">2014-02-09T04:04:15Z</dcterms:created>
  <dcterms:modified xsi:type="dcterms:W3CDTF">2023-02-07T21:23:18Z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