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PP01\Desktop\2023\ESTADOS FINANCIEROS\"/>
    </mc:Choice>
  </mc:AlternateContent>
  <bookViews>
    <workbookView xWindow="0" yWindow="0" windowWidth="21600" windowHeight="10080"/>
  </bookViews>
  <sheets>
    <sheet name="EAA" sheetId="2" r:id="rId1"/>
  </sheets>
  <definedNames>
    <definedName name="_xlnm._FilterDatabase" localSheetId="0" hidden="1">EAA!$A$2:$F$21</definedName>
    <definedName name="_xlnm.Print_Area" localSheetId="0">EAA!$A$1:$F$33</definedName>
  </definedNames>
  <calcPr calcId="152511"/>
</workbook>
</file>

<file path=xl/calcChain.xml><?xml version="1.0" encoding="utf-8"?>
<calcChain xmlns="http://schemas.openxmlformats.org/spreadsheetml/2006/main">
  <c r="E21" i="2" l="1"/>
  <c r="F21" i="2" s="1"/>
  <c r="E20" i="2"/>
  <c r="F20" i="2" s="1"/>
  <c r="E19" i="2"/>
  <c r="F19" i="2" s="1"/>
  <c r="E18" i="2"/>
  <c r="F18" i="2" s="1"/>
  <c r="E17" i="2"/>
  <c r="F17" i="2" s="1"/>
  <c r="E16" i="2"/>
  <c r="F16" i="2" s="1"/>
  <c r="E15" i="2"/>
  <c r="F15" i="2" s="1"/>
  <c r="E14" i="2"/>
  <c r="F14" i="2" s="1"/>
  <c r="E13" i="2"/>
  <c r="F13" i="2" s="1"/>
  <c r="D12" i="2"/>
  <c r="C12" i="2"/>
  <c r="B12" i="2"/>
  <c r="E11" i="2"/>
  <c r="F11" i="2" s="1"/>
  <c r="E10" i="2"/>
  <c r="F10" i="2" s="1"/>
  <c r="E9" i="2"/>
  <c r="F9" i="2" s="1"/>
  <c r="E8" i="2"/>
  <c r="F8" i="2" s="1"/>
  <c r="E7" i="2"/>
  <c r="F7" i="2" s="1"/>
  <c r="E6" i="2"/>
  <c r="F6" i="2" s="1"/>
  <c r="E5" i="2"/>
  <c r="F5" i="2" s="1"/>
  <c r="D4" i="2"/>
  <c r="C4" i="2"/>
  <c r="B4" i="2"/>
  <c r="D3" i="2" l="1"/>
  <c r="F12" i="2"/>
  <c r="C3" i="2"/>
  <c r="B3" i="2"/>
  <c r="E12" i="2"/>
  <c r="E4" i="2"/>
  <c r="F4" i="2"/>
  <c r="F3" i="2" l="1"/>
  <c r="E3" i="2"/>
</calcChain>
</file>

<file path=xl/sharedStrings.xml><?xml version="1.0" encoding="utf-8"?>
<sst xmlns="http://schemas.openxmlformats.org/spreadsheetml/2006/main" count="34" uniqueCount="34">
  <si>
    <t>ACTIVO</t>
  </si>
  <si>
    <t>Inventarios</t>
  </si>
  <si>
    <t>Almacenes</t>
  </si>
  <si>
    <t>Concepto</t>
  </si>
  <si>
    <t>Activo Circulante</t>
  </si>
  <si>
    <t>Efectivo y Equivalentes</t>
  </si>
  <si>
    <t>Derechos a Recibir Efectivo o Equivalentes</t>
  </si>
  <si>
    <t>Derechos a Recibir Bienes o Servicios</t>
  </si>
  <si>
    <t>Estimación por Pérdida o Deterioro de Activos Circulantes</t>
  </si>
  <si>
    <t>Otros Activos Circulantes</t>
  </si>
  <si>
    <t>Activo No Circulante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</si>
  <si>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</si>
  <si>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</si>
  <si>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</si>
  <si>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</si>
  <si>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</si>
  <si>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</si>
  <si>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</si>
  <si>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Estimación por Pérdida o Deterioro de Activos no Circulantes</t>
  </si>
  <si>
    <t>Otros Activos no Circulantes</t>
  </si>
  <si>
    <t>Saldo Inicial</t>
  </si>
  <si>
    <t>Cargos del Periodo</t>
  </si>
  <si>
    <t>Abonos del Periodo</t>
  </si>
  <si>
    <t>Saldo Final</t>
  </si>
  <si>
    <t>Variación Del Periodo</t>
  </si>
  <si>
    <t>Bajo protesta de decir verdad declaramos que los Estados Financieros y sus notas, son razonablemente correctos y son responsabilidad del emisor.</t>
  </si>
  <si>
    <t>UNIVERSIDAD TECNOLOGICA DEL SUROESTE DE GUANAJUATO
Estado Analítico del Activo
Del 1 de Enero al 31 de Marzo de 2023
(Cifras en Pesos)</t>
  </si>
  <si>
    <t xml:space="preserve">                  _________________________________________________</t>
  </si>
  <si>
    <t>_______________________________________________</t>
  </si>
  <si>
    <t>Dr. Enrique Cossio Vargas</t>
  </si>
  <si>
    <t xml:space="preserve">     C.P. Magdalena Ledesma García</t>
  </si>
  <si>
    <t>Rector</t>
  </si>
  <si>
    <t xml:space="preserve">                                                                    Directora de Administración y Finanzas</t>
  </si>
  <si>
    <t xml:space="preserve">     Directora de Administración y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</si>
</sst>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7" formatCode="_-&quot;$&quot;* #,##0.00_-;\-&quot;$&quot;* #,##0.00_-;_-&quot;$&quot;* &quot;-&quot;??_-;_-@_-"/>
    <numFmt numFmtId="168" formatCode="_-* #,##0.00_-;\-* #,##0.00_-;_-* &quot;-&quot;??_-;_-@_-"/>
    <numFmt numFmtId="169" formatCode="General_)"/>
  </numFmts>
  <fonts count="10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10"/>
      <color theme="1"/>
      <name val="Times New Roman"/>
      <family val="2"/>
    </font>
    <font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9">
    <xf numFmtId="0" fontId="0" fillId="0" borderId="0"/>
    <xf numFmtId="164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6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1" fillId="0" borderId="0"/>
    <xf numFmtId="169" fontId="2" fillId="0" borderId="0"/>
    <xf numFmtId="168" fontId="1" fillId="0" borderId="0" applyFont="0" applyFill="0" applyBorder="0" applyAlignment="0" applyProtection="0"/>
    <xf numFmtId="0" fontId="7" fillId="0" borderId="0"/>
    <xf numFmtId="168" fontId="1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1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1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1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1" fillId="0" borderId="0"/>
    <xf numFmtId="0" fontId="8" fillId="0" borderId="0"/>
    <xf numFmtId="0" fontId="1" fillId="0" borderId="0"/>
    <xf numFmtId="0" fontId="1" fillId="0" borderId="0"/>
  </cellStyleXfs>
  <cellXfs count="21">
    <xf numFmtId="0" fontId="0" fillId="0" borderId="0" xfId="0"/>
    <xf numFmtId="0" fontId="0" fillId="0" borderId="0" xfId="0" applyProtection="1">
      <protection locked="0"/>
    </xf>
    <xf numFmtId="4" fontId="3" fillId="2" borderId="4" xfId="8" applyNumberFormat="1" applyFont="1" applyFill="1" applyBorder="1" applyAlignment="1">
      <alignment horizontal="center" vertical="center" wrapText="1"/>
    </xf>
    <xf numFmtId="0" fontId="3" fillId="2" borderId="4" xfId="8" applyFont="1" applyFill="1" applyBorder="1" applyAlignment="1">
      <alignment horizontal="center" vertical="center" wrapText="1"/>
    </xf>
    <xf numFmtId="0" fontId="3" fillId="0" borderId="4" xfId="8" applyFont="1" applyFill="1" applyBorder="1" applyAlignment="1">
      <alignment horizontal="left" vertical="top" indent="1"/>
    </xf>
    <xf numFmtId="0" fontId="3" fillId="0" borderId="4" xfId="8" applyFont="1" applyFill="1" applyBorder="1" applyAlignment="1">
      <alignment horizontal="left" vertical="top" indent="2"/>
    </xf>
    <xf numFmtId="0" fontId="4" fillId="0" borderId="4" xfId="8" applyFont="1" applyFill="1" applyBorder="1" applyAlignment="1">
      <alignment horizontal="left" vertical="top" indent="2"/>
    </xf>
    <xf numFmtId="0" fontId="2" fillId="0" borderId="0" xfId="8" applyAlignment="1" applyProtection="1">
      <alignment horizontal="left" vertical="top" indent="1"/>
      <protection locked="0"/>
    </xf>
    <xf numFmtId="3" fontId="3" fillId="0" borderId="4" xfId="8" applyNumberFormat="1" applyFont="1" applyFill="1" applyBorder="1" applyAlignment="1" applyProtection="1">
      <alignment vertical="top" wrapText="1"/>
      <protection locked="0"/>
    </xf>
    <xf numFmtId="3" fontId="4" fillId="0" borderId="4" xfId="8" applyNumberFormat="1" applyFont="1" applyFill="1" applyBorder="1" applyAlignment="1" applyProtection="1">
      <alignment vertical="top" wrapText="1"/>
      <protection locked="0"/>
    </xf>
    <xf numFmtId="3" fontId="4" fillId="0" borderId="4" xfId="8" applyNumberFormat="1" applyFont="1" applyFill="1" applyBorder="1" applyAlignment="1" applyProtection="1">
      <alignment wrapText="1"/>
      <protection locked="0"/>
    </xf>
    <xf numFmtId="0" fontId="3" fillId="2" borderId="1" xfId="8" applyFont="1" applyFill="1" applyBorder="1" applyAlignment="1" applyProtection="1">
      <alignment horizontal="center" vertical="center" wrapText="1"/>
      <protection locked="0"/>
    </xf>
    <xf numFmtId="0" fontId="3" fillId="2" borderId="2" xfId="8" applyFont="1" applyFill="1" applyBorder="1" applyAlignment="1" applyProtection="1">
      <alignment horizontal="center" vertical="center" wrapText="1"/>
      <protection locked="0"/>
    </xf>
    <xf numFmtId="0" fontId="3" fillId="2" borderId="3" xfId="8" applyFont="1" applyFill="1" applyBorder="1" applyAlignment="1" applyProtection="1">
      <alignment horizontal="center" vertical="center" wrapText="1"/>
      <protection locked="0"/>
    </xf>
    <xf numFmtId="0" fontId="9" fillId="0" borderId="0" xfId="19" applyFont="1" applyAlignment="1" applyProtection="1">
      <alignment horizontal="center"/>
      <protection locked="0"/>
    </xf>
    <xf numFmtId="0" fontId="1" fillId="0" borderId="0" xfId="16"/>
    <xf numFmtId="4" fontId="4" fillId="0" borderId="0" xfId="8" applyNumberFormat="1" applyFont="1" applyAlignment="1" applyProtection="1">
      <alignment vertical="top"/>
      <protection locked="0"/>
    </xf>
    <xf numFmtId="0" fontId="9" fillId="0" borderId="0" xfId="19" applyFont="1" applyAlignment="1" applyProtection="1">
      <alignment horizontal="center"/>
      <protection locked="0"/>
    </xf>
    <xf numFmtId="0" fontId="9" fillId="0" borderId="0" xfId="19" applyFont="1" applyProtection="1">
      <protection locked="0"/>
    </xf>
    <xf numFmtId="0" fontId="9" fillId="0" borderId="0" xfId="19" applyFont="1" applyAlignment="1" applyProtection="1">
      <protection locked="0"/>
    </xf>
    <xf numFmtId="0" fontId="9" fillId="0" borderId="0" xfId="19" applyFont="1" applyAlignment="1" applyProtection="1">
      <alignment vertical="center"/>
      <protection locked="0"/>
    </xf>
  </cellXfs>
  <cellStyles count="49">
    <cellStyle name="=C:\WINNT\SYSTEM32\COMMAND.COM" xfId="17"/>
    <cellStyle name="Euro" xfId="1"/>
    <cellStyle name="Millares 2" xfId="2"/>
    <cellStyle name="Millares 2 2" xfId="3"/>
    <cellStyle name="Millares 2 2 2" xfId="41"/>
    <cellStyle name="Millares 2 2 3" xfId="31"/>
    <cellStyle name="Millares 2 2 4" xfId="21"/>
    <cellStyle name="Millares 2 3" xfId="4"/>
    <cellStyle name="Millares 2 3 2" xfId="42"/>
    <cellStyle name="Millares 2 3 3" xfId="32"/>
    <cellStyle name="Millares 2 3 4" xfId="22"/>
    <cellStyle name="Millares 2 4" xfId="29"/>
    <cellStyle name="Millares 2 4 2" xfId="39"/>
    <cellStyle name="Millares 2 5" xfId="40"/>
    <cellStyle name="Millares 2 6" xfId="30"/>
    <cellStyle name="Millares 2 7" xfId="20"/>
    <cellStyle name="Millares 2 8" xfId="18"/>
    <cellStyle name="Millares 3" xfId="5"/>
    <cellStyle name="Millares 3 2" xfId="43"/>
    <cellStyle name="Millares 3 3" xfId="33"/>
    <cellStyle name="Millares 3 4" xfId="23"/>
    <cellStyle name="Moneda 2" xfId="6"/>
    <cellStyle name="Moneda 2 2" xfId="44"/>
    <cellStyle name="Moneda 2 3" xfId="34"/>
    <cellStyle name="Moneda 2 4" xfId="24"/>
    <cellStyle name="Normal" xfId="0" builtinId="0"/>
    <cellStyle name="Normal 2" xfId="7"/>
    <cellStyle name="Normal 2 2" xfId="8"/>
    <cellStyle name="Normal 2 3" xfId="45"/>
    <cellStyle name="Normal 2 4" xfId="35"/>
    <cellStyle name="Normal 2 5" xfId="25"/>
    <cellStyle name="Normal 3" xfId="9"/>
    <cellStyle name="Normal 3 2" xfId="46"/>
    <cellStyle name="Normal 3 3" xfId="36"/>
    <cellStyle name="Normal 3 4" xfId="26"/>
    <cellStyle name="Normal 4" xfId="10"/>
    <cellStyle name="Normal 4 2" xfId="11"/>
    <cellStyle name="Normal 5" xfId="12"/>
    <cellStyle name="Normal 5 2" xfId="13"/>
    <cellStyle name="Normal 6" xfId="14"/>
    <cellStyle name="Normal 6 2" xfId="15"/>
    <cellStyle name="Normal 6 2 2" xfId="48"/>
    <cellStyle name="Normal 6 2 3" xfId="38"/>
    <cellStyle name="Normal 6 2 4" xfId="28"/>
    <cellStyle name="Normal 6 3" xfId="47"/>
    <cellStyle name="Normal 6 4" xfId="37"/>
    <cellStyle name="Normal 6 5" xfId="27"/>
    <cellStyle name="Normal 7" xfId="19"/>
    <cellStyle name="Normal 8" xfId="1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1"/>
  <sheetViews>
    <sheetView showGridLines="0" tabSelected="1" zoomScaleNormal="100" workbookViewId="0">
      <selection activeCell="C33" sqref="C33"/>
    </sheetView>
  </sheetViews>
  <sheetFormatPr baseColWidth="10" defaultColWidth="12" defaultRowHeight="11.25" x14ac:dyDescent="0.2"/>
  <cols>
    <col min="1" max="1" width="65.83203125" style="1" customWidth="1"/>
    <col min="2" max="6" width="20.83203125" style="1" customWidth="1"/>
    <col min="7" max="16384" width="12" style="1"/>
  </cols>
  <sheetData>
    <row r="1" spans="1:6" ht="45" customHeight="1" x14ac:dyDescent="0.2">
      <c r="A1" s="11" t="s">
        <v>26</v>
      </c>
      <c r="B1" s="12"/>
      <c r="C1" s="12"/>
      <c r="D1" s="12"/>
      <c r="E1" s="12"/>
      <c r="F1" s="13"/>
    </row>
    <row r="2" spans="1:6" x14ac:dyDescent="0.2">
      <c r="A2" s="3" t="s">
        <v>3</v>
      </c>
      <c r="B2" s="2" t="s">
        <v>20</v>
      </c>
      <c r="C2" s="2" t="s">
        <v>21</v>
      </c>
      <c r="D2" s="2" t="s">
        <v>22</v>
      </c>
      <c r="E2" s="2" t="s">
        <v>23</v>
      </c>
      <c r="F2" s="2" t="s">
        <v>24</v>
      </c>
    </row>
    <row r="3" spans="1:6" x14ac:dyDescent="0.2">
      <c r="A3" s="4" t="s">
        <v>0</v>
      </c>
      <c r="B3" s="8">
        <f>B4+B12</f>
        <v>309338840.15999997</v>
      </c>
      <c r="C3" s="8">
        <f t="shared" ref="C3:F3" si="0">C4+C12</f>
        <v>43974906.200000003</v>
      </c>
      <c r="D3" s="8">
        <f t="shared" si="0"/>
        <v>37642044.170000002</v>
      </c>
      <c r="E3" s="8">
        <f t="shared" si="0"/>
        <v>315671702.18999994</v>
      </c>
      <c r="F3" s="8">
        <f t="shared" si="0"/>
        <v>6332862.0299999984</v>
      </c>
    </row>
    <row r="4" spans="1:6" x14ac:dyDescent="0.2">
      <c r="A4" s="5" t="s">
        <v>4</v>
      </c>
      <c r="B4" s="8">
        <f>SUM(B5:B11)</f>
        <v>66382550.930000007</v>
      </c>
      <c r="C4" s="8">
        <f>SUM(C5:C11)</f>
        <v>42099085.420000002</v>
      </c>
      <c r="D4" s="8">
        <f>SUM(D5:D11)</f>
        <v>36305212.420000002</v>
      </c>
      <c r="E4" s="8">
        <f>SUM(E5:E11)</f>
        <v>72176423.929999992</v>
      </c>
      <c r="F4" s="8">
        <f>SUM(F5:F11)</f>
        <v>5793872.9999999972</v>
      </c>
    </row>
    <row r="5" spans="1:6" x14ac:dyDescent="0.2">
      <c r="A5" s="6" t="s">
        <v>5</v>
      </c>
      <c r="B5" s="9">
        <v>47076607.630000003</v>
      </c>
      <c r="C5" s="9">
        <v>29323790.899999999</v>
      </c>
      <c r="D5" s="9">
        <v>23301917.530000001</v>
      </c>
      <c r="E5" s="9">
        <f>B5+C5-D5</f>
        <v>53098481</v>
      </c>
      <c r="F5" s="9">
        <f t="shared" ref="F5:F11" si="1">E5-B5</f>
        <v>6021873.3699999973</v>
      </c>
    </row>
    <row r="6" spans="1:6" x14ac:dyDescent="0.2">
      <c r="A6" s="6" t="s">
        <v>6</v>
      </c>
      <c r="B6" s="9">
        <v>4650404.6399999997</v>
      </c>
      <c r="C6" s="9">
        <v>12775294.52</v>
      </c>
      <c r="D6" s="9">
        <v>12733516.550000001</v>
      </c>
      <c r="E6" s="9">
        <f t="shared" ref="E6:E11" si="2">B6+C6-D6</f>
        <v>4692182.6099999994</v>
      </c>
      <c r="F6" s="9">
        <f t="shared" si="1"/>
        <v>41777.969999999739</v>
      </c>
    </row>
    <row r="7" spans="1:6" x14ac:dyDescent="0.2">
      <c r="A7" s="6" t="s">
        <v>7</v>
      </c>
      <c r="B7" s="9">
        <v>12230496.279999999</v>
      </c>
      <c r="C7" s="9">
        <v>0</v>
      </c>
      <c r="D7" s="9">
        <v>269778.34000000003</v>
      </c>
      <c r="E7" s="9">
        <f t="shared" si="2"/>
        <v>11960717.939999999</v>
      </c>
      <c r="F7" s="9">
        <f t="shared" si="1"/>
        <v>-269778.33999999985</v>
      </c>
    </row>
    <row r="8" spans="1:6" x14ac:dyDescent="0.2">
      <c r="A8" s="6" t="s">
        <v>1</v>
      </c>
      <c r="B8" s="9">
        <v>2393800.38</v>
      </c>
      <c r="C8" s="9">
        <v>0</v>
      </c>
      <c r="D8" s="9">
        <v>0</v>
      </c>
      <c r="E8" s="9">
        <f t="shared" si="2"/>
        <v>2393800.38</v>
      </c>
      <c r="F8" s="9">
        <f t="shared" si="1"/>
        <v>0</v>
      </c>
    </row>
    <row r="9" spans="1:6" x14ac:dyDescent="0.2">
      <c r="A9" s="6" t="s">
        <v>2</v>
      </c>
      <c r="B9" s="9">
        <v>0</v>
      </c>
      <c r="C9" s="9">
        <v>0</v>
      </c>
      <c r="D9" s="9">
        <v>0</v>
      </c>
      <c r="E9" s="9">
        <f t="shared" si="2"/>
        <v>0</v>
      </c>
      <c r="F9" s="9">
        <f t="shared" si="1"/>
        <v>0</v>
      </c>
    </row>
    <row r="10" spans="1:6" x14ac:dyDescent="0.2">
      <c r="A10" s="6" t="s">
        <v>8</v>
      </c>
      <c r="B10" s="9">
        <v>0</v>
      </c>
      <c r="C10" s="9">
        <v>0</v>
      </c>
      <c r="D10" s="9">
        <v>0</v>
      </c>
      <c r="E10" s="9">
        <f t="shared" si="2"/>
        <v>0</v>
      </c>
      <c r="F10" s="9">
        <f t="shared" si="1"/>
        <v>0</v>
      </c>
    </row>
    <row r="11" spans="1:6" x14ac:dyDescent="0.2">
      <c r="A11" s="6" t="s">
        <v>9</v>
      </c>
      <c r="B11" s="9">
        <v>31242</v>
      </c>
      <c r="C11" s="9">
        <v>0</v>
      </c>
      <c r="D11" s="9">
        <v>0</v>
      </c>
      <c r="E11" s="9">
        <f t="shared" si="2"/>
        <v>31242</v>
      </c>
      <c r="F11" s="9">
        <f t="shared" si="1"/>
        <v>0</v>
      </c>
    </row>
    <row r="12" spans="1:6" x14ac:dyDescent="0.2">
      <c r="A12" s="5" t="s">
        <v>10</v>
      </c>
      <c r="B12" s="8">
        <f>SUM(B13:B21)</f>
        <v>242956289.22999999</v>
      </c>
      <c r="C12" s="8">
        <f>SUM(C13:C21)</f>
        <v>1875820.78</v>
      </c>
      <c r="D12" s="8">
        <f>SUM(D13:D21)</f>
        <v>1336831.75</v>
      </c>
      <c r="E12" s="8">
        <f>SUM(E13:E21)</f>
        <v>243495278.25999996</v>
      </c>
      <c r="F12" s="8">
        <f>SUM(F13:F21)</f>
        <v>538989.03000000119</v>
      </c>
    </row>
    <row r="13" spans="1:6" x14ac:dyDescent="0.2">
      <c r="A13" s="6" t="s">
        <v>11</v>
      </c>
      <c r="B13" s="9">
        <v>0</v>
      </c>
      <c r="C13" s="9">
        <v>0</v>
      </c>
      <c r="D13" s="9">
        <v>0</v>
      </c>
      <c r="E13" s="9">
        <f>B13+C13-D13</f>
        <v>0</v>
      </c>
      <c r="F13" s="9">
        <f t="shared" ref="F13:F21" si="3">E13-B13</f>
        <v>0</v>
      </c>
    </row>
    <row r="14" spans="1:6" x14ac:dyDescent="0.2">
      <c r="A14" s="6" t="s">
        <v>12</v>
      </c>
      <c r="B14" s="10">
        <v>0</v>
      </c>
      <c r="C14" s="10">
        <v>0</v>
      </c>
      <c r="D14" s="10">
        <v>0</v>
      </c>
      <c r="E14" s="10">
        <f t="shared" ref="E14:E21" si="4">B14+C14-D14</f>
        <v>0</v>
      </c>
      <c r="F14" s="10">
        <f t="shared" si="3"/>
        <v>0</v>
      </c>
    </row>
    <row r="15" spans="1:6" x14ac:dyDescent="0.2">
      <c r="A15" s="6" t="s">
        <v>13</v>
      </c>
      <c r="B15" s="10">
        <v>178573481.34999999</v>
      </c>
      <c r="C15" s="10">
        <v>538989.03</v>
      </c>
      <c r="D15" s="10">
        <v>0</v>
      </c>
      <c r="E15" s="10">
        <f t="shared" si="4"/>
        <v>179112470.38</v>
      </c>
      <c r="F15" s="10">
        <f t="shared" si="3"/>
        <v>538989.03000000119</v>
      </c>
    </row>
    <row r="16" spans="1:6" x14ac:dyDescent="0.2">
      <c r="A16" s="6" t="s">
        <v>14</v>
      </c>
      <c r="B16" s="9">
        <v>103032829.39</v>
      </c>
      <c r="C16" s="9">
        <v>0</v>
      </c>
      <c r="D16" s="9">
        <v>1336831.75</v>
      </c>
      <c r="E16" s="9">
        <f t="shared" si="4"/>
        <v>101695997.64</v>
      </c>
      <c r="F16" s="9">
        <f t="shared" si="3"/>
        <v>-1336831.75</v>
      </c>
    </row>
    <row r="17" spans="1:6" x14ac:dyDescent="0.2">
      <c r="A17" s="6" t="s">
        <v>15</v>
      </c>
      <c r="B17" s="9">
        <v>0</v>
      </c>
      <c r="C17" s="9">
        <v>0</v>
      </c>
      <c r="D17" s="9">
        <v>0</v>
      </c>
      <c r="E17" s="9">
        <f t="shared" si="4"/>
        <v>0</v>
      </c>
      <c r="F17" s="9">
        <f t="shared" si="3"/>
        <v>0</v>
      </c>
    </row>
    <row r="18" spans="1:6" x14ac:dyDescent="0.2">
      <c r="A18" s="6" t="s">
        <v>16</v>
      </c>
      <c r="B18" s="9">
        <v>-38812269.740000002</v>
      </c>
      <c r="C18" s="9">
        <v>1336831.75</v>
      </c>
      <c r="D18" s="9">
        <v>0</v>
      </c>
      <c r="E18" s="9">
        <f t="shared" si="4"/>
        <v>-37475437.990000002</v>
      </c>
      <c r="F18" s="9">
        <f t="shared" si="3"/>
        <v>1336831.75</v>
      </c>
    </row>
    <row r="19" spans="1:6" x14ac:dyDescent="0.2">
      <c r="A19" s="6" t="s">
        <v>17</v>
      </c>
      <c r="B19" s="9">
        <v>162248.23000000001</v>
      </c>
      <c r="C19" s="9">
        <v>0</v>
      </c>
      <c r="D19" s="9">
        <v>0</v>
      </c>
      <c r="E19" s="9">
        <f t="shared" si="4"/>
        <v>162248.23000000001</v>
      </c>
      <c r="F19" s="9">
        <f t="shared" si="3"/>
        <v>0</v>
      </c>
    </row>
    <row r="20" spans="1:6" x14ac:dyDescent="0.2">
      <c r="A20" s="6" t="s">
        <v>18</v>
      </c>
      <c r="B20" s="9">
        <v>0</v>
      </c>
      <c r="C20" s="9">
        <v>0</v>
      </c>
      <c r="D20" s="9">
        <v>0</v>
      </c>
      <c r="E20" s="9">
        <f t="shared" si="4"/>
        <v>0</v>
      </c>
      <c r="F20" s="9">
        <f t="shared" si="3"/>
        <v>0</v>
      </c>
    </row>
    <row r="21" spans="1:6" x14ac:dyDescent="0.2">
      <c r="A21" s="6" t="s">
        <v>19</v>
      </c>
      <c r="B21" s="9">
        <v>0</v>
      </c>
      <c r="C21" s="9">
        <v>0</v>
      </c>
      <c r="D21" s="9">
        <v>0</v>
      </c>
      <c r="E21" s="9">
        <f t="shared" si="4"/>
        <v>0</v>
      </c>
      <c r="F21" s="9">
        <f t="shared" si="3"/>
        <v>0</v>
      </c>
    </row>
    <row r="23" spans="1:6" ht="12.75" x14ac:dyDescent="0.2">
      <c r="A23" s="7" t="s">
        <v>25</v>
      </c>
    </row>
    <row r="28" spans="1:6" ht="15" x14ac:dyDescent="0.25">
      <c r="A28" s="17" t="s">
        <v>27</v>
      </c>
      <c r="B28" s="18"/>
      <c r="C28" s="19" t="s">
        <v>28</v>
      </c>
      <c r="D28" s="19"/>
      <c r="E28" s="16"/>
      <c r="F28" s="15"/>
    </row>
    <row r="29" spans="1:6" ht="12.75" x14ac:dyDescent="0.2">
      <c r="A29" s="17" t="s">
        <v>29</v>
      </c>
      <c r="B29" s="14" t="s">
        <v>30</v>
      </c>
      <c r="C29" s="14"/>
      <c r="D29" s="14"/>
      <c r="E29" s="14"/>
      <c r="F29" s="14"/>
    </row>
    <row r="30" spans="1:6" ht="12.75" x14ac:dyDescent="0.2">
      <c r="A30" s="17" t="s">
        <v>31</v>
      </c>
      <c r="B30" s="20" t="s">
        <v>32</v>
      </c>
      <c r="C30" s="14" t="s">
        <v>33</v>
      </c>
      <c r="D30" s="14"/>
      <c r="E30" s="14"/>
    </row>
    <row r="31" spans="1:6" ht="15" x14ac:dyDescent="0.25">
      <c r="A31" s="18"/>
      <c r="B31" s="18"/>
      <c r="C31" s="18"/>
      <c r="D31" s="18"/>
      <c r="E31" s="15"/>
    </row>
  </sheetData>
  <sheetProtection formatCells="0" formatColumns="0" formatRows="0" autoFilter="0"/>
  <mergeCells count="3">
    <mergeCell ref="A1:F1"/>
    <mergeCell ref="B29:F29"/>
    <mergeCell ref="C30:E30"/>
  </mergeCells>
  <pageMargins left="0.7" right="0.7" top="0.75" bottom="0.75" header="0.3" footer="0.3"/>
  <pageSetup paperSize="9" scale="65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94923DD1-1011-4BD6-A599-A03DCF5595C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99975A6E-67DC-48ED-89E1-88A2BA5B54C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5CE3260-E938-4519-B043-9EF89CF0BA17}">
  <ds:schemaRefs>
    <ds:schemaRef ds:uri="http://purl.org/dc/dcmitype/"/>
    <ds:schemaRef ds:uri="http://purl.org/dc/terms/"/>
    <ds:schemaRef ds:uri="http://www.w3.org/XML/1998/namespace"/>
    <ds:schemaRef ds:uri="http://schemas.microsoft.com/office/2006/metadata/properties"/>
    <ds:schemaRef ds:uri="http://schemas.openxmlformats.org/package/2006/metadata/core-properties"/>
    <ds:schemaRef ds:uri="http://schemas.microsoft.com/office/2006/documentManagement/types"/>
    <ds:schemaRef ds:uri="http://purl.org/dc/elements/1.1/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EAA</vt:lpstr>
      <vt:lpstr>EAA!Área_de_impresión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DPP01</cp:lastModifiedBy>
  <cp:lastPrinted>2023-04-12T16:55:31Z</cp:lastPrinted>
  <dcterms:created xsi:type="dcterms:W3CDTF">2014-02-09T04:04:15Z</dcterms:created>
  <dcterms:modified xsi:type="dcterms:W3CDTF">2023-04-12T16:59:07Z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