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COMPLEMENTO\Inf Contable\"/>
    </mc:Choice>
  </mc:AlternateContent>
  <bookViews>
    <workbookView xWindow="0" yWindow="0" windowWidth="23040" windowHeight="9525" tabRatio="863"/>
  </bookViews>
  <sheets>
    <sheet name="Notas a los Edos Financieros" sheetId="1" r:id="rId1"/>
  </sheets>
  <calcPr calcId="152511"/>
</workbook>
</file>

<file path=xl/calcChain.xml><?xml version="1.0" encoding="utf-8"?>
<calcChain xmlns="http://schemas.openxmlformats.org/spreadsheetml/2006/main">
  <c r="C501" i="1" l="1"/>
  <c r="C478" i="1"/>
  <c r="C508" i="1" s="1"/>
  <c r="C465" i="1"/>
  <c r="C457" i="1"/>
  <c r="C470" i="1" s="1"/>
  <c r="C446" i="1"/>
  <c r="C442" i="1"/>
  <c r="C437" i="1"/>
  <c r="C417" i="1"/>
  <c r="C416" i="1"/>
  <c r="C406" i="1"/>
  <c r="C400" i="1"/>
  <c r="C397" i="1"/>
  <c r="C388" i="1"/>
  <c r="C384" i="1"/>
  <c r="C382" i="1"/>
  <c r="C379" i="1"/>
  <c r="C376" i="1"/>
  <c r="C373" i="1"/>
  <c r="C372" i="1"/>
  <c r="C369" i="1"/>
  <c r="C366" i="1"/>
  <c r="C363" i="1"/>
  <c r="C362" i="1" s="1"/>
  <c r="C359" i="1"/>
  <c r="C353" i="1"/>
  <c r="C351" i="1"/>
  <c r="C348" i="1"/>
  <c r="C329" i="1" s="1"/>
  <c r="C344" i="1"/>
  <c r="C339" i="1"/>
  <c r="C336" i="1"/>
  <c r="C333" i="1"/>
  <c r="C330" i="1"/>
  <c r="C319" i="1"/>
  <c r="C301" i="1" s="1"/>
  <c r="C309" i="1"/>
  <c r="C302" i="1"/>
  <c r="C289" i="1"/>
  <c r="C287" i="1"/>
  <c r="C285" i="1"/>
  <c r="C279" i="1"/>
  <c r="C276" i="1"/>
  <c r="C275" i="1"/>
  <c r="C267" i="1"/>
  <c r="C261" i="1"/>
  <c r="C260" i="1" s="1"/>
  <c r="C248" i="1"/>
  <c r="C239" i="1"/>
  <c r="C236" i="1"/>
  <c r="C230" i="1"/>
  <c r="C227" i="1"/>
  <c r="C221" i="1"/>
  <c r="C211" i="1"/>
  <c r="C210" i="1" s="1"/>
  <c r="C198" i="1"/>
  <c r="C186" i="1"/>
  <c r="C179" i="1"/>
  <c r="D175" i="1"/>
  <c r="D172" i="1" s="1"/>
  <c r="D174" i="1"/>
  <c r="D173" i="1"/>
  <c r="G172" i="1"/>
  <c r="F172" i="1"/>
  <c r="E172" i="1"/>
  <c r="C172" i="1"/>
  <c r="D171" i="1"/>
  <c r="D170" i="1"/>
  <c r="D169" i="1"/>
  <c r="D168" i="1"/>
  <c r="D167" i="1"/>
  <c r="D166" i="1"/>
  <c r="D165" i="1"/>
  <c r="D164" i="1"/>
  <c r="D163" i="1"/>
  <c r="G162" i="1"/>
  <c r="F162" i="1"/>
  <c r="E162" i="1"/>
  <c r="D162" i="1"/>
  <c r="C162" i="1"/>
  <c r="C155" i="1"/>
  <c r="C148" i="1"/>
  <c r="C142" i="1"/>
  <c r="E132" i="1"/>
  <c r="D132" i="1"/>
  <c r="C132" i="1"/>
  <c r="E126" i="1"/>
  <c r="D126" i="1"/>
  <c r="C126" i="1"/>
  <c r="E114" i="1"/>
  <c r="D114" i="1"/>
  <c r="C114" i="1"/>
  <c r="E106" i="1"/>
  <c r="D106" i="1"/>
  <c r="C106" i="1"/>
  <c r="C93" i="1"/>
  <c r="C84" i="1"/>
  <c r="C387" i="1" l="1"/>
  <c r="C300" i="1" l="1"/>
</calcChain>
</file>

<file path=xl/sharedStrings.xml><?xml version="1.0" encoding="utf-8"?>
<sst xmlns="http://schemas.openxmlformats.org/spreadsheetml/2006/main" count="673" uniqueCount="529">
  <si>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</si>
  <si>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</si>
  <si>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</si>
  <si>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</si>
  <si>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</si>
  <si>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</si>
  <si>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</si>
  <si>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</si>
  <si>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</si>
  <si>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</si>
  <si>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</si>
  <si>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</si>
  <si>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</si>
  <si>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</si>
  <si>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</si>
  <si>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</si>
  <si>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</si>
  <si>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</si>
  <si>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</si>
  <si>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</si>
  <si>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</si>
  <si>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</si>
  <si>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</si>
  <si>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</si>
  <si>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</si>
  <si>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</si>
  <si>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</si>
  <si>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</si>
  <si>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</si>
  <si>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</si>
  <si>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</si>
  <si>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</si>
  <si>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</si>
  <si>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</si>
  <si>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</si>
  <si>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</si>
  <si>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</si>
  <si>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</si>
  <si>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</si>
  <si>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</si>
  <si>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</si>
  <si>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</si>
  <si>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</si>
  <si>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</si>
  <si>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</si>
  <si>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</si>
  <si>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</si>
  <si>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</si>
  <si>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</si>
  <si>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</si>
  <si>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</si>
  <si>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</si>
  <si>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</si>
  <si>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</si>
  <si>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</si>
  <si>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</si>
  <si>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</si>
  <si>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</si>
  <si>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</si>
  <si>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</si>
  <si>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</si>
  <si>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</si>
  <si>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</si>
  <si>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</si>
  <si>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</si>
  <si>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</si>
  <si>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</si>
  <si>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</si>
  <si>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</si>
  <si>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</si>
  <si>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</si>
  <si>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</si>
  <si>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</si>
  <si>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</si>
  <si>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</si>
  <si>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</si>
  <si>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</si>
  <si>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</si>
  <si>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</si>
  <si>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</si>
  <si>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</si>
  <si>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</si>
  <si>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</si>
  <si>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</si>
  <si>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</si>
  <si>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</si>
  <si>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</si>
  <si>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</si>
  <si>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</si>
  <si>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</si>
  <si>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</si>
  <si>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</si>
  <si>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</si>
  <si>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</si>
  <si>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</si>
  <si>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</si>
  <si>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</si>
  <si>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</si>
  <si>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</si>
  <si>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</si>
  <si>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</si>
  <si>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</si>
  <si>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</si>
  <si>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</si>
  <si>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</si>
  <si>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</si>
  <si>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</si>
  <si>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</si>
  <si>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</si>
  <si>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</si>
  <si>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</si>
  <si>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</si>
  <si>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</si>
  <si>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</si>
  <si>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</si>
  <si>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</si>
  <si>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Saldo Final</t>
  </si>
  <si>
    <t>Saldo Inicial</t>
  </si>
  <si>
    <t>Tasa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</si>
  <si>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</si>
  <si>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</si>
  <si>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</si>
  <si>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</si>
  <si>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</si>
  <si>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</si>
  <si>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</si>
  <si>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</si>
  <si>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</si>
  <si>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</si>
  <si>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</si>
  <si>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</si>
  <si>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</si>
  <si>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</si>
  <si>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</si>
  <si>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</si>
  <si>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</si>
  <si>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</si>
  <si>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</si>
  <si>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</si>
  <si>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</si>
  <si>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</si>
  <si>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</si>
  <si>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</si>
  <si>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</si>
  <si>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</si>
  <si>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</si>
  <si>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</si>
  <si>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</si>
  <si>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</si>
  <si>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</si>
  <si>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</si>
  <si>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</si>
  <si>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</si>
  <si>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</si>
  <si>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</si>
  <si>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</si>
  <si>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</si>
  <si>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</si>
  <si>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</si>
  <si>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</si>
  <si>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</si>
  <si>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</si>
  <si>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</si>
  <si>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</si>
  <si>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</si>
  <si>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</si>
  <si>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</si>
  <si>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</si>
  <si>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</si>
  <si>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</si>
  <si>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</si>
  <si>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</si>
  <si>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</si>
  <si>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</si>
  <si>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</si>
  <si>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</si>
  <si>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</si>
  <si>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</si>
  <si>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</si>
  <si>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</si>
  <si>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</si>
  <si>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</si>
  <si>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</si>
  <si>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</si>
  <si>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</si>
  <si>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</si>
  <si>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</si>
  <si>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</si>
  <si>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</si>
  <si>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</si>
  <si>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</si>
  <si>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</si>
  <si>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</si>
  <si>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</si>
  <si>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</si>
  <si>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</si>
  <si>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</si>
  <si>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</si>
  <si>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</si>
  <si>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</si>
  <si>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</si>
  <si>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</si>
  <si>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</si>
  <si>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</si>
  <si>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</si>
  <si>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</si>
  <si>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</si>
  <si>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</si>
  <si>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</si>
  <si>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</si>
  <si>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</si>
  <si>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</si>
  <si>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</si>
  <si>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</si>
  <si>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</si>
  <si>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</si>
  <si>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</si>
  <si>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</si>
  <si>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</si>
  <si>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</si>
  <si>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</si>
  <si>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</si>
  <si>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</si>
  <si>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</si>
  <si>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</si>
  <si>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</si>
  <si>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</si>
  <si>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</si>
  <si>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</si>
  <si>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</si>
  <si>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</si>
  <si>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</si>
  <si>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</si>
  <si>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</si>
  <si>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</si>
  <si>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</si>
  <si>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</si>
  <si>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</si>
  <si>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</si>
  <si>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</si>
  <si>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</si>
  <si>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</si>
  <si>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</si>
  <si>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</si>
  <si>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</si>
  <si>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</si>
  <si>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</si>
  <si>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</si>
  <si>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</si>
  <si>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</si>
  <si>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</si>
  <si>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</si>
  <si>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</si>
  <si>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</si>
  <si>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</si>
  <si>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</si>
  <si>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</si>
  <si>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</si>
  <si>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</si>
  <si>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</si>
  <si>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</si>
  <si>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</si>
  <si>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</si>
  <si>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</si>
  <si>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</si>
  <si>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</si>
  <si>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</si>
  <si>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</si>
  <si>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</si>
  <si>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</si>
  <si>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</si>
  <si>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</si>
  <si>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</si>
  <si>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</si>
  <si>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</si>
  <si>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</si>
  <si>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</si>
  <si>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</si>
  <si>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</si>
  <si>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</si>
  <si>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</si>
  <si>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</si>
  <si>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</si>
  <si>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</si>
  <si>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</si>
  <si>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</si>
  <si>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</si>
  <si>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</si>
  <si>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</si>
  <si>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</si>
  <si>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</si>
  <si>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</si>
  <si>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</si>
  <si>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</si>
  <si>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</si>
  <si>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</si>
  <si>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</si>
  <si>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</si>
  <si>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</si>
  <si>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</si>
  <si>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</si>
  <si>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</si>
  <si>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</si>
  <si>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</si>
  <si>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</si>
  <si>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</si>
  <si>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</si>
  <si>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</si>
  <si>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</si>
  <si>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</si>
  <si>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</si>
  <si>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</si>
  <si>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</si>
  <si>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</si>
  <si>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</si>
  <si>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</si>
  <si>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</si>
  <si>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</si>
  <si>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</si>
  <si>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</si>
  <si>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</si>
  <si>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</si>
  <si>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</si>
  <si>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</si>
  <si>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</si>
  <si>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</si>
  <si>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</si>
  <si>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</si>
  <si>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</si>
  <si>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</si>
  <si>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</si>
  <si>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</si>
  <si>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</si>
  <si>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</si>
  <si>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</si>
  <si>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</si>
  <si>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</si>
  <si>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</si>
  <si>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</si>
  <si>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</si>
  <si>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</si>
  <si>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</si>
  <si>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</si>
  <si>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</si>
  <si>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</si>
  <si>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</si>
  <si>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</si>
  <si>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</si>
  <si>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</si>
  <si>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</si>
  <si>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</si>
  <si>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</si>
  <si>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</si>
  <si>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</si>
  <si>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</si>
  <si>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</si>
  <si>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</si>
  <si>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</si>
  <si>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</si>
  <si>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</si>
  <si>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</si>
  <si>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</si>
  <si>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</si>
  <si>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</si>
  <si>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</si>
  <si>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</si>
  <si>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</si>
  <si>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</si>
  <si>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</si>
  <si>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</si>
  <si>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</si>
  <si>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</si>
  <si>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</si>
  <si>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</si>
  <si>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</si>
  <si>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</si>
  <si>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</si>
  <si>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</si>
  <si>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</si>
  <si>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</si>
  <si>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</si>
  <si>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</si>
  <si>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</si>
  <si>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</si>
  <si>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</si>
  <si>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</si>
  <si>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</si>
  <si>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</si>
  <si>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</si>
  <si>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</si>
  <si>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</si>
  <si>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</si>
  <si>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</si>
  <si>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</si>
  <si>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</si>
  <si>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</si>
  <si>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</si>
  <si>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</si>
  <si>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</si>
  <si>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</si>
  <si>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</si>
  <si>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</si>
  <si>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</si>
  <si>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</si>
  <si>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</si>
  <si>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</si>
  <si>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</si>
  <si>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</si>
  <si>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</si>
  <si>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</si>
  <si>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</si>
  <si>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</si>
  <si>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</si>
  <si>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</si>
  <si>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</si>
  <si>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</si>
  <si>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</si>
  <si>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</si>
  <si>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</si>
  <si>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</si>
  <si>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</si>
  <si>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</si>
  <si>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</si>
  <si>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</si>
  <si>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</si>
  <si>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</si>
  <si>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</si>
  <si>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</si>
  <si>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</si>
  <si>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</si>
  <si>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</si>
  <si>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</si>
  <si>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</si>
  <si>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</si>
  <si>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</si>
  <si>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</si>
  <si>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</si>
  <si>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</si>
  <si>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</si>
  <si>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</si>
  <si>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</si>
  <si>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</si>
  <si>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</si>
  <si>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</si>
  <si>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</si>
  <si>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</si>
  <si>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</si>
  <si>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</si>
  <si>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</si>
  <si>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</si>
  <si>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</si>
  <si>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</si>
  <si>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</si>
  <si>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</si>
  <si>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</si>
  <si>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</si>
  <si>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</si>
  <si>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</si>
  <si>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</si>
  <si>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</si>
  <si>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</si>
  <si>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</si>
  <si>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</si>
  <si>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</si>
  <si>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</si>
  <si>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</si>
  <si>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</si>
  <si>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</si>
  <si>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</si>
  <si>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</si>
  <si>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</si>
  <si>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</si>
  <si>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</si>
  <si>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</si>
  <si>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</si>
  <si>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</si>
  <si>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</si>
  <si>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</si>
  <si>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</si>
  <si>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</si>
  <si>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</si>
  <si>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</si>
  <si>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</si>
  <si>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</si>
  <si>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</si>
  <si>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</si>
  <si>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</si>
  <si>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</si>
  <si>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</si>
  <si>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</si>
  <si>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</si>
  <si>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</si>
  <si>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</si>
  <si>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</si>
  <si>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</si>
  <si>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</si>
  <si>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</si>
  <si>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</si>
  <si>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</si>
  <si>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</si>
  <si>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</si>
  <si>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</si>
  <si>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</si>
  <si>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</si>
  <si>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</si>
  <si>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</si>
  <si>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</si>
  <si>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</si>
  <si>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</si>
  <si>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</si>
  <si>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</si>
  <si>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</si>
  <si>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</si>
  <si>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</si>
  <si>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</si>
  <si>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</si>
  <si>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</si>
  <si>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</si>
  <si>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</si>
  <si>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</si>
  <si>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</si>
  <si>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</si>
  <si>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4. Total de Ingresos Contables</t>
  </si>
  <si>
    <t>4. Total de Gastos Contables</t>
  </si>
  <si>
    <t>UNIVERSIDAD TECNOLOGICA DEL SUROESTE DE GUANAJUATO</t>
  </si>
  <si>
    <t>Correspondiente del 1 de Enero al 31 de Marzo de 2023</t>
  </si>
  <si>
    <t>_____________________________________________                                                                                                 __________________________________________________</t>
  </si>
  <si>
    <t xml:space="preserve">                  Dr. Enrique Cossio Vargas                                                                                                                                                     C.P. Magdalena Ledesma García                                                           </t>
  </si>
  <si>
    <t xml:space="preserve">                                Rector                                                                                                                                       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</si>
</sst>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0" fillId="0" borderId="0" xfId="0"/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7" fillId="7" borderId="0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</cellXfs>
  <cellStyles count="25">
    <cellStyle name="Hipervínculo" xfId="11" builtinId="8"/>
    <cellStyle name="Millares 2" xfId="1"/>
    <cellStyle name="Millares 2 2" xfId="15"/>
    <cellStyle name="Millares 2 2 2" xfId="20"/>
    <cellStyle name="Millares 2 3" xfId="16"/>
    <cellStyle name="Millares 2 3 2" xfId="21"/>
    <cellStyle name="Millares 2 4" xfId="19"/>
    <cellStyle name="Millares 3" xfId="18"/>
    <cellStyle name="Millares 3 2" xfId="24"/>
    <cellStyle name="Millares 4" xfId="17"/>
    <cellStyle name="Millares 4 2" xfId="22"/>
    <cellStyle name="Millares 5" xfId="23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I558"/>
  <sheetViews>
    <sheetView tabSelected="1" zoomScaleNormal="100" zoomScaleSheetLayoutView="100" workbookViewId="0">
      <pane ySplit="5" topLeftCell="A27" activePane="bottomLeft" state="frozen"/>
      <selection activeCell="A14" sqref="A14:B14"/>
      <selection pane="bottomLeft" activeCell="G46" sqref="G4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2.42578125" style="1" customWidth="1"/>
    <col min="4" max="4" width="13.28515625" style="1" customWidth="1"/>
    <col min="5" max="16384" width="12.85546875" style="1"/>
  </cols>
  <sheetData>
    <row r="1" spans="1:5" ht="18.95" customHeight="1" x14ac:dyDescent="0.2">
      <c r="A1" s="107" t="s">
        <v>524</v>
      </c>
      <c r="B1" s="107"/>
      <c r="C1" s="13"/>
      <c r="D1" s="10" t="s">
        <v>504</v>
      </c>
      <c r="E1" s="11">
        <v>2023</v>
      </c>
    </row>
    <row r="2" spans="1:5" ht="18.95" customHeight="1" x14ac:dyDescent="0.2">
      <c r="A2" s="108" t="s">
        <v>503</v>
      </c>
      <c r="B2" s="108"/>
      <c r="C2" s="27"/>
      <c r="D2" s="10" t="s">
        <v>505</v>
      </c>
      <c r="E2" s="13" t="s">
        <v>510</v>
      </c>
    </row>
    <row r="3" spans="1:5" ht="18.95" customHeight="1" x14ac:dyDescent="0.2">
      <c r="A3" s="109" t="s">
        <v>525</v>
      </c>
      <c r="B3" s="109"/>
      <c r="C3" s="13"/>
      <c r="D3" s="10" t="s">
        <v>506</v>
      </c>
      <c r="E3" s="11">
        <v>1</v>
      </c>
    </row>
    <row r="4" spans="1:5" s="79" customFormat="1" ht="18.95" customHeight="1" x14ac:dyDescent="0.2">
      <c r="A4" s="109" t="s">
        <v>518</v>
      </c>
      <c r="B4" s="109"/>
      <c r="C4" s="109"/>
      <c r="D4" s="109"/>
      <c r="E4" s="109"/>
    </row>
    <row r="5" spans="1:5" ht="15" customHeight="1" x14ac:dyDescent="0.2">
      <c r="A5" s="88" t="s">
        <v>32</v>
      </c>
      <c r="B5" s="87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32" t="s">
        <v>1</v>
      </c>
      <c r="B10" s="33" t="s">
        <v>2</v>
      </c>
    </row>
    <row r="11" spans="1:5" x14ac:dyDescent="0.2">
      <c r="A11" s="32" t="s">
        <v>3</v>
      </c>
      <c r="B11" s="33" t="s">
        <v>4</v>
      </c>
    </row>
    <row r="12" spans="1:5" x14ac:dyDescent="0.2">
      <c r="A12" s="32" t="s">
        <v>5</v>
      </c>
      <c r="B12" s="33" t="s">
        <v>6</v>
      </c>
    </row>
    <row r="13" spans="1:5" x14ac:dyDescent="0.2">
      <c r="A13" s="32" t="s">
        <v>88</v>
      </c>
      <c r="B13" s="33" t="s">
        <v>498</v>
      </c>
    </row>
    <row r="14" spans="1:5" x14ac:dyDescent="0.2">
      <c r="A14" s="32" t="s">
        <v>7</v>
      </c>
      <c r="B14" s="33" t="s">
        <v>499</v>
      </c>
    </row>
    <row r="15" spans="1:5" x14ac:dyDescent="0.2">
      <c r="A15" s="32" t="s">
        <v>8</v>
      </c>
      <c r="B15" s="33" t="s">
        <v>87</v>
      </c>
    </row>
    <row r="16" spans="1:5" x14ac:dyDescent="0.2">
      <c r="A16" s="32" t="s">
        <v>9</v>
      </c>
      <c r="B16" s="33" t="s">
        <v>10</v>
      </c>
    </row>
    <row r="17" spans="1:2" x14ac:dyDescent="0.2">
      <c r="A17" s="32" t="s">
        <v>11</v>
      </c>
      <c r="B17" s="33" t="s">
        <v>12</v>
      </c>
    </row>
    <row r="18" spans="1:2" x14ac:dyDescent="0.2">
      <c r="A18" s="32" t="s">
        <v>13</v>
      </c>
      <c r="B18" s="33" t="s">
        <v>14</v>
      </c>
    </row>
    <row r="19" spans="1:2" x14ac:dyDescent="0.2">
      <c r="A19" s="32" t="s">
        <v>15</v>
      </c>
      <c r="B19" s="33" t="s">
        <v>16</v>
      </c>
    </row>
    <row r="20" spans="1:2" x14ac:dyDescent="0.2">
      <c r="A20" s="32" t="s">
        <v>17</v>
      </c>
      <c r="B20" s="33" t="s">
        <v>500</v>
      </c>
    </row>
    <row r="21" spans="1:2" x14ac:dyDescent="0.2">
      <c r="A21" s="32" t="s">
        <v>18</v>
      </c>
      <c r="B21" s="33" t="s">
        <v>19</v>
      </c>
    </row>
    <row r="22" spans="1:2" x14ac:dyDescent="0.2">
      <c r="A22" s="32" t="s">
        <v>20</v>
      </c>
      <c r="B22" s="33" t="s">
        <v>119</v>
      </c>
    </row>
    <row r="23" spans="1:2" x14ac:dyDescent="0.2">
      <c r="A23" s="32" t="s">
        <v>21</v>
      </c>
      <c r="B23" s="33" t="s">
        <v>22</v>
      </c>
    </row>
    <row r="24" spans="1:2" x14ac:dyDescent="0.2">
      <c r="A24" s="80" t="s">
        <v>484</v>
      </c>
      <c r="B24" s="81" t="s">
        <v>231</v>
      </c>
    </row>
    <row r="25" spans="1:2" x14ac:dyDescent="0.2">
      <c r="A25" s="80" t="s">
        <v>485</v>
      </c>
      <c r="B25" s="81" t="s">
        <v>486</v>
      </c>
    </row>
    <row r="26" spans="1:2" s="79" customFormat="1" x14ac:dyDescent="0.2">
      <c r="A26" s="80" t="s">
        <v>487</v>
      </c>
      <c r="B26" s="81" t="s">
        <v>268</v>
      </c>
    </row>
    <row r="27" spans="1:2" x14ac:dyDescent="0.2">
      <c r="A27" s="80" t="s">
        <v>488</v>
      </c>
      <c r="B27" s="81" t="s">
        <v>285</v>
      </c>
    </row>
    <row r="28" spans="1:2" x14ac:dyDescent="0.2">
      <c r="A28" s="32" t="s">
        <v>23</v>
      </c>
      <c r="B28" s="33" t="s">
        <v>24</v>
      </c>
    </row>
    <row r="29" spans="1:2" x14ac:dyDescent="0.2">
      <c r="A29" s="32" t="s">
        <v>25</v>
      </c>
      <c r="B29" s="33" t="s">
        <v>26</v>
      </c>
    </row>
    <row r="30" spans="1:2" x14ac:dyDescent="0.2">
      <c r="A30" s="32" t="s">
        <v>27</v>
      </c>
      <c r="B30" s="33" t="s">
        <v>28</v>
      </c>
    </row>
    <row r="31" spans="1:2" x14ac:dyDescent="0.2">
      <c r="A31" s="32" t="s">
        <v>29</v>
      </c>
      <c r="B31" s="33" t="s">
        <v>30</v>
      </c>
    </row>
    <row r="32" spans="1:2" x14ac:dyDescent="0.2">
      <c r="A32" s="32" t="s">
        <v>41</v>
      </c>
      <c r="B32" s="33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2" t="s">
        <v>39</v>
      </c>
      <c r="B35" s="33" t="s">
        <v>34</v>
      </c>
    </row>
    <row r="36" spans="1:2" x14ac:dyDescent="0.2">
      <c r="A36" s="32" t="s">
        <v>40</v>
      </c>
      <c r="B36" s="33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33" t="s">
        <v>31</v>
      </c>
    </row>
    <row r="40" spans="1:2" x14ac:dyDescent="0.2">
      <c r="A40" s="4"/>
      <c r="B40" s="33" t="s">
        <v>519</v>
      </c>
    </row>
    <row r="41" spans="1:2" ht="12" thickBot="1" x14ac:dyDescent="0.25">
      <c r="A41" s="8"/>
      <c r="B41" s="9"/>
    </row>
    <row r="44" spans="1:2" x14ac:dyDescent="0.2">
      <c r="B44" s="79" t="s">
        <v>520</v>
      </c>
    </row>
    <row r="46" spans="1:2" s="79" customFormat="1" x14ac:dyDescent="0.2"/>
    <row r="47" spans="1:2" s="79" customFormat="1" x14ac:dyDescent="0.2"/>
    <row r="48" spans="1:2" s="79" customFormat="1" x14ac:dyDescent="0.2"/>
    <row r="49" spans="1:9" x14ac:dyDescent="0.2">
      <c r="A49" s="1" t="s">
        <v>526</v>
      </c>
    </row>
    <row r="50" spans="1:9" x14ac:dyDescent="0.2">
      <c r="A50" s="1" t="s">
        <v>527</v>
      </c>
    </row>
    <row r="51" spans="1:9" s="79" customFormat="1" x14ac:dyDescent="0.2">
      <c r="A51" s="1" t="s">
        <v>528</v>
      </c>
      <c r="B51" s="1"/>
      <c r="C51" s="1"/>
      <c r="D51" s="1"/>
      <c r="E51" s="1"/>
    </row>
    <row r="53" spans="1:9" x14ac:dyDescent="0.2">
      <c r="A53" s="110" t="s">
        <v>524</v>
      </c>
      <c r="B53" s="111"/>
      <c r="C53" s="111"/>
      <c r="D53" s="111"/>
      <c r="E53" s="111"/>
      <c r="F53" s="111"/>
      <c r="G53" s="10" t="s">
        <v>507</v>
      </c>
      <c r="H53" s="21">
        <v>2023</v>
      </c>
      <c r="I53" s="12"/>
    </row>
    <row r="54" spans="1:9" x14ac:dyDescent="0.2">
      <c r="A54" s="110" t="s">
        <v>511</v>
      </c>
      <c r="B54" s="111"/>
      <c r="C54" s="111"/>
      <c r="D54" s="111"/>
      <c r="E54" s="111"/>
      <c r="F54" s="111"/>
      <c r="G54" s="10" t="s">
        <v>508</v>
      </c>
      <c r="H54" s="21" t="s">
        <v>510</v>
      </c>
      <c r="I54" s="12"/>
    </row>
    <row r="55" spans="1:9" x14ac:dyDescent="0.2">
      <c r="A55" s="110" t="s">
        <v>525</v>
      </c>
      <c r="B55" s="111"/>
      <c r="C55" s="111"/>
      <c r="D55" s="111"/>
      <c r="E55" s="111"/>
      <c r="F55" s="111"/>
      <c r="G55" s="10" t="s">
        <v>509</v>
      </c>
      <c r="H55" s="21">
        <v>1</v>
      </c>
      <c r="I55" s="12"/>
    </row>
    <row r="56" spans="1:9" x14ac:dyDescent="0.2">
      <c r="A56" s="14" t="s">
        <v>121</v>
      </c>
      <c r="B56" s="15"/>
      <c r="C56" s="15"/>
      <c r="D56" s="15"/>
      <c r="E56" s="15"/>
      <c r="F56" s="15"/>
      <c r="G56" s="15"/>
      <c r="H56" s="15"/>
      <c r="I56" s="16"/>
    </row>
    <row r="57" spans="1:9" x14ac:dyDescent="0.2">
      <c r="A57" s="16"/>
      <c r="B57" s="16"/>
      <c r="C57" s="16"/>
      <c r="D57" s="16"/>
      <c r="E57" s="16"/>
      <c r="F57" s="16"/>
      <c r="G57" s="16"/>
      <c r="H57" s="16"/>
      <c r="I57" s="16"/>
    </row>
    <row r="58" spans="1:9" x14ac:dyDescent="0.2">
      <c r="A58" s="15" t="s">
        <v>94</v>
      </c>
      <c r="B58" s="15"/>
      <c r="C58" s="15"/>
      <c r="D58" s="15"/>
      <c r="E58" s="15"/>
      <c r="F58" s="15"/>
      <c r="G58" s="15"/>
      <c r="H58" s="15"/>
      <c r="I58" s="16"/>
    </row>
    <row r="59" spans="1:9" x14ac:dyDescent="0.2">
      <c r="A59" s="17" t="s">
        <v>92</v>
      </c>
      <c r="B59" s="17" t="s">
        <v>89</v>
      </c>
      <c r="C59" s="17" t="s">
        <v>90</v>
      </c>
      <c r="D59" s="17" t="s">
        <v>91</v>
      </c>
      <c r="E59" s="17"/>
      <c r="F59" s="17"/>
      <c r="G59" s="17"/>
      <c r="H59" s="17"/>
      <c r="I59" s="16"/>
    </row>
    <row r="60" spans="1:9" x14ac:dyDescent="0.2">
      <c r="A60" s="18">
        <v>1114</v>
      </c>
      <c r="B60" s="16" t="s">
        <v>122</v>
      </c>
      <c r="C60" s="20">
        <v>1823978.41</v>
      </c>
      <c r="D60" s="16"/>
      <c r="E60" s="16"/>
      <c r="F60" s="16"/>
      <c r="G60" s="16"/>
      <c r="H60" s="16"/>
      <c r="I60" s="16"/>
    </row>
    <row r="61" spans="1:9" x14ac:dyDescent="0.2">
      <c r="A61" s="18">
        <v>1115</v>
      </c>
      <c r="B61" s="16" t="s">
        <v>123</v>
      </c>
      <c r="C61" s="20">
        <v>0</v>
      </c>
      <c r="D61" s="16"/>
      <c r="E61" s="16"/>
      <c r="F61" s="16"/>
      <c r="G61" s="16"/>
      <c r="H61" s="16"/>
      <c r="I61" s="16"/>
    </row>
    <row r="62" spans="1:9" x14ac:dyDescent="0.2">
      <c r="A62" s="18">
        <v>1121</v>
      </c>
      <c r="B62" s="16" t="s">
        <v>124</v>
      </c>
      <c r="C62" s="20">
        <v>2498977.48</v>
      </c>
      <c r="D62" s="16"/>
      <c r="E62" s="16"/>
      <c r="F62" s="16"/>
      <c r="G62" s="16"/>
      <c r="H62" s="16"/>
      <c r="I62" s="16"/>
    </row>
    <row r="63" spans="1:9" x14ac:dyDescent="0.2">
      <c r="A63" s="18">
        <v>1211</v>
      </c>
      <c r="B63" s="16" t="s">
        <v>125</v>
      </c>
      <c r="C63" s="20">
        <v>0</v>
      </c>
      <c r="D63" s="16"/>
      <c r="E63" s="16"/>
      <c r="F63" s="16"/>
      <c r="G63" s="16"/>
      <c r="H63" s="16"/>
      <c r="I63" s="16"/>
    </row>
    <row r="64" spans="1:9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x14ac:dyDescent="0.2">
      <c r="A65" s="15" t="s">
        <v>95</v>
      </c>
      <c r="B65" s="15"/>
      <c r="C65" s="15"/>
      <c r="D65" s="15"/>
      <c r="E65" s="15"/>
      <c r="F65" s="15"/>
      <c r="G65" s="15"/>
      <c r="H65" s="15"/>
      <c r="I65" s="16"/>
    </row>
    <row r="66" spans="1:9" x14ac:dyDescent="0.2">
      <c r="A66" s="17" t="s">
        <v>92</v>
      </c>
      <c r="B66" s="17" t="s">
        <v>89</v>
      </c>
      <c r="C66" s="17" t="s">
        <v>90</v>
      </c>
      <c r="D66" s="17">
        <v>2022</v>
      </c>
      <c r="E66" s="17">
        <v>2021</v>
      </c>
      <c r="F66" s="17">
        <v>2020</v>
      </c>
      <c r="G66" s="17">
        <v>2019</v>
      </c>
      <c r="H66" s="17" t="s">
        <v>120</v>
      </c>
      <c r="I66" s="16"/>
    </row>
    <row r="67" spans="1:9" x14ac:dyDescent="0.2">
      <c r="A67" s="18">
        <v>1122</v>
      </c>
      <c r="B67" s="16" t="s">
        <v>126</v>
      </c>
      <c r="C67" s="20">
        <v>236095</v>
      </c>
      <c r="D67" s="20">
        <v>236095</v>
      </c>
      <c r="E67" s="20">
        <v>236095</v>
      </c>
      <c r="F67" s="20">
        <v>1881586.1</v>
      </c>
      <c r="G67" s="20">
        <v>1874273.1</v>
      </c>
      <c r="H67" s="16"/>
      <c r="I67" s="16"/>
    </row>
    <row r="68" spans="1:9" x14ac:dyDescent="0.2">
      <c r="A68" s="18">
        <v>1124</v>
      </c>
      <c r="B68" s="16" t="s">
        <v>127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16"/>
      <c r="I68" s="16"/>
    </row>
    <row r="69" spans="1:9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x14ac:dyDescent="0.2">
      <c r="A70" s="15" t="s">
        <v>96</v>
      </c>
      <c r="B70" s="15"/>
      <c r="C70" s="15"/>
      <c r="D70" s="15"/>
      <c r="E70" s="15"/>
      <c r="F70" s="15"/>
      <c r="G70" s="15"/>
      <c r="H70" s="15"/>
      <c r="I70" s="16"/>
    </row>
    <row r="71" spans="1:9" x14ac:dyDescent="0.2">
      <c r="A71" s="17" t="s">
        <v>92</v>
      </c>
      <c r="B71" s="17" t="s">
        <v>89</v>
      </c>
      <c r="C71" s="17" t="s">
        <v>90</v>
      </c>
      <c r="D71" s="17" t="s">
        <v>128</v>
      </c>
      <c r="E71" s="17" t="s">
        <v>129</v>
      </c>
      <c r="F71" s="17" t="s">
        <v>130</v>
      </c>
      <c r="G71" s="17" t="s">
        <v>131</v>
      </c>
      <c r="H71" s="17" t="s">
        <v>132</v>
      </c>
      <c r="I71" s="16"/>
    </row>
    <row r="72" spans="1:9" x14ac:dyDescent="0.2">
      <c r="A72" s="18">
        <v>1123</v>
      </c>
      <c r="B72" s="16" t="s">
        <v>133</v>
      </c>
      <c r="C72" s="20">
        <v>1957110.13</v>
      </c>
      <c r="D72" s="20">
        <v>1957110.13</v>
      </c>
      <c r="E72" s="20">
        <v>0</v>
      </c>
      <c r="F72" s="20">
        <v>0</v>
      </c>
      <c r="G72" s="20">
        <v>0</v>
      </c>
      <c r="H72" s="16"/>
      <c r="I72" s="16"/>
    </row>
    <row r="73" spans="1:9" x14ac:dyDescent="0.2">
      <c r="A73" s="18">
        <v>1125</v>
      </c>
      <c r="B73" s="16" t="s">
        <v>134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16"/>
      <c r="I73" s="16"/>
    </row>
    <row r="74" spans="1:9" x14ac:dyDescent="0.2">
      <c r="A74" s="18">
        <v>1126</v>
      </c>
      <c r="B74" s="16" t="s">
        <v>490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16"/>
      <c r="I74" s="16"/>
    </row>
    <row r="75" spans="1:9" x14ac:dyDescent="0.2">
      <c r="A75" s="18">
        <v>1129</v>
      </c>
      <c r="B75" s="16" t="s">
        <v>491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16"/>
      <c r="I75" s="16"/>
    </row>
    <row r="76" spans="1:9" x14ac:dyDescent="0.2">
      <c r="A76" s="18">
        <v>1131</v>
      </c>
      <c r="B76" s="16" t="s">
        <v>135</v>
      </c>
      <c r="C76" s="20">
        <v>11680699.130000001</v>
      </c>
      <c r="D76" s="20">
        <v>11680699.130000001</v>
      </c>
      <c r="E76" s="20">
        <v>0</v>
      </c>
      <c r="F76" s="20">
        <v>0</v>
      </c>
      <c r="G76" s="20">
        <v>0</v>
      </c>
      <c r="H76" s="16"/>
      <c r="I76" s="16"/>
    </row>
    <row r="77" spans="1:9" x14ac:dyDescent="0.2">
      <c r="A77" s="18">
        <v>1132</v>
      </c>
      <c r="B77" s="16" t="s">
        <v>136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16"/>
      <c r="I77" s="16"/>
    </row>
    <row r="78" spans="1:9" x14ac:dyDescent="0.2">
      <c r="A78" s="18">
        <v>1133</v>
      </c>
      <c r="B78" s="16" t="s">
        <v>137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16"/>
      <c r="I78" s="16"/>
    </row>
    <row r="79" spans="1:9" x14ac:dyDescent="0.2">
      <c r="A79" s="18">
        <v>1134</v>
      </c>
      <c r="B79" s="16" t="s">
        <v>138</v>
      </c>
      <c r="C79" s="20">
        <v>280018.81</v>
      </c>
      <c r="D79" s="20">
        <v>280018.81</v>
      </c>
      <c r="E79" s="20">
        <v>0</v>
      </c>
      <c r="F79" s="20">
        <v>0</v>
      </c>
      <c r="G79" s="20">
        <v>0</v>
      </c>
      <c r="H79" s="16"/>
      <c r="I79" s="16"/>
    </row>
    <row r="80" spans="1:9" x14ac:dyDescent="0.2">
      <c r="A80" s="18">
        <v>1139</v>
      </c>
      <c r="B80" s="16" t="s">
        <v>139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16"/>
      <c r="I80" s="16"/>
    </row>
    <row r="81" spans="1:9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x14ac:dyDescent="0.2">
      <c r="A82" s="15" t="s">
        <v>492</v>
      </c>
      <c r="B82" s="15"/>
      <c r="C82" s="15"/>
      <c r="D82" s="15"/>
      <c r="E82" s="15"/>
      <c r="F82" s="15"/>
      <c r="G82" s="15"/>
      <c r="H82" s="15"/>
      <c r="I82" s="16"/>
    </row>
    <row r="83" spans="1:9" x14ac:dyDescent="0.2">
      <c r="A83" s="17" t="s">
        <v>92</v>
      </c>
      <c r="B83" s="17" t="s">
        <v>89</v>
      </c>
      <c r="C83" s="17" t="s">
        <v>90</v>
      </c>
      <c r="D83" s="17" t="s">
        <v>99</v>
      </c>
      <c r="E83" s="17" t="s">
        <v>98</v>
      </c>
      <c r="F83" s="17" t="s">
        <v>140</v>
      </c>
      <c r="G83" s="17" t="s">
        <v>101</v>
      </c>
      <c r="H83" s="17"/>
      <c r="I83" s="16"/>
    </row>
    <row r="84" spans="1:9" x14ac:dyDescent="0.2">
      <c r="A84" s="18">
        <v>1140</v>
      </c>
      <c r="B84" s="16" t="s">
        <v>141</v>
      </c>
      <c r="C84" s="20">
        <f>SUM(C85:C89)</f>
        <v>2393800.38</v>
      </c>
      <c r="D84" s="16"/>
      <c r="E84" s="16"/>
      <c r="F84" s="16"/>
      <c r="G84" s="16"/>
      <c r="H84" s="16"/>
      <c r="I84" s="16"/>
    </row>
    <row r="85" spans="1:9" x14ac:dyDescent="0.2">
      <c r="A85" s="18">
        <v>1141</v>
      </c>
      <c r="B85" s="16" t="s">
        <v>142</v>
      </c>
      <c r="C85" s="20">
        <v>0</v>
      </c>
      <c r="D85" s="16"/>
      <c r="E85" s="16"/>
      <c r="F85" s="16"/>
      <c r="G85" s="16"/>
      <c r="H85" s="16"/>
      <c r="I85" s="16"/>
    </row>
    <row r="86" spans="1:9" x14ac:dyDescent="0.2">
      <c r="A86" s="18">
        <v>1142</v>
      </c>
      <c r="B86" s="16" t="s">
        <v>143</v>
      </c>
      <c r="C86" s="20">
        <v>0</v>
      </c>
      <c r="D86" s="16"/>
      <c r="E86" s="16"/>
      <c r="F86" s="16"/>
      <c r="G86" s="16"/>
      <c r="H86" s="16"/>
      <c r="I86" s="16"/>
    </row>
    <row r="87" spans="1:9" x14ac:dyDescent="0.2">
      <c r="A87" s="18">
        <v>1143</v>
      </c>
      <c r="B87" s="16" t="s">
        <v>144</v>
      </c>
      <c r="C87" s="20">
        <v>0</v>
      </c>
      <c r="D87" s="16"/>
      <c r="E87" s="16"/>
      <c r="F87" s="16"/>
      <c r="G87" s="16"/>
      <c r="H87" s="16"/>
      <c r="I87" s="16"/>
    </row>
    <row r="88" spans="1:9" x14ac:dyDescent="0.2">
      <c r="A88" s="18">
        <v>1144</v>
      </c>
      <c r="B88" s="16" t="s">
        <v>145</v>
      </c>
      <c r="C88" s="20">
        <v>0</v>
      </c>
      <c r="D88" s="16"/>
      <c r="E88" s="16"/>
      <c r="F88" s="16"/>
      <c r="G88" s="16"/>
      <c r="H88" s="16"/>
      <c r="I88" s="16"/>
    </row>
    <row r="89" spans="1:9" x14ac:dyDescent="0.2">
      <c r="A89" s="18">
        <v>1145</v>
      </c>
      <c r="B89" s="16" t="s">
        <v>146</v>
      </c>
      <c r="C89" s="20">
        <v>2393800.38</v>
      </c>
      <c r="D89" s="16"/>
      <c r="E89" s="16"/>
      <c r="F89" s="16"/>
      <c r="G89" s="16"/>
      <c r="H89" s="16"/>
      <c r="I89" s="16"/>
    </row>
    <row r="90" spans="1:9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x14ac:dyDescent="0.2">
      <c r="A91" s="15" t="s">
        <v>147</v>
      </c>
      <c r="B91" s="15"/>
      <c r="C91" s="15"/>
      <c r="D91" s="15"/>
      <c r="E91" s="15"/>
      <c r="F91" s="15"/>
      <c r="G91" s="15"/>
      <c r="H91" s="15"/>
      <c r="I91" s="16"/>
    </row>
    <row r="92" spans="1:9" x14ac:dyDescent="0.2">
      <c r="A92" s="17" t="s">
        <v>92</v>
      </c>
      <c r="B92" s="17" t="s">
        <v>89</v>
      </c>
      <c r="C92" s="17" t="s">
        <v>90</v>
      </c>
      <c r="D92" s="17" t="s">
        <v>97</v>
      </c>
      <c r="E92" s="17" t="s">
        <v>100</v>
      </c>
      <c r="F92" s="17" t="s">
        <v>148</v>
      </c>
      <c r="G92" s="17"/>
      <c r="H92" s="17"/>
      <c r="I92" s="16"/>
    </row>
    <row r="93" spans="1:9" x14ac:dyDescent="0.2">
      <c r="A93" s="18">
        <v>1150</v>
      </c>
      <c r="B93" s="16" t="s">
        <v>149</v>
      </c>
      <c r="C93" s="20">
        <f>C94</f>
        <v>0</v>
      </c>
      <c r="D93" s="16"/>
      <c r="E93" s="16"/>
      <c r="F93" s="16"/>
      <c r="G93" s="16"/>
      <c r="H93" s="16"/>
      <c r="I93" s="16"/>
    </row>
    <row r="94" spans="1:9" x14ac:dyDescent="0.2">
      <c r="A94" s="18">
        <v>1151</v>
      </c>
      <c r="B94" s="16" t="s">
        <v>150</v>
      </c>
      <c r="C94" s="20">
        <v>0</v>
      </c>
      <c r="D94" s="16"/>
      <c r="E94" s="16"/>
      <c r="F94" s="16"/>
      <c r="G94" s="16"/>
      <c r="H94" s="16"/>
      <c r="I94" s="16"/>
    </row>
    <row r="95" spans="1:9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x14ac:dyDescent="0.2">
      <c r="A96" s="15" t="s">
        <v>102</v>
      </c>
      <c r="B96" s="15"/>
      <c r="C96" s="15"/>
      <c r="D96" s="15"/>
      <c r="E96" s="15"/>
      <c r="F96" s="15"/>
      <c r="G96" s="15"/>
      <c r="H96" s="15"/>
      <c r="I96" s="16"/>
    </row>
    <row r="97" spans="1:9" x14ac:dyDescent="0.2">
      <c r="A97" s="17" t="s">
        <v>92</v>
      </c>
      <c r="B97" s="17" t="s">
        <v>89</v>
      </c>
      <c r="C97" s="17" t="s">
        <v>90</v>
      </c>
      <c r="D97" s="17" t="s">
        <v>91</v>
      </c>
      <c r="E97" s="17" t="s">
        <v>132</v>
      </c>
      <c r="F97" s="17"/>
      <c r="G97" s="17"/>
      <c r="H97" s="17"/>
      <c r="I97" s="16"/>
    </row>
    <row r="98" spans="1:9" x14ac:dyDescent="0.2">
      <c r="A98" s="18">
        <v>1213</v>
      </c>
      <c r="B98" s="16" t="s">
        <v>151</v>
      </c>
      <c r="C98" s="20">
        <v>0</v>
      </c>
      <c r="D98" s="16"/>
      <c r="E98" s="16"/>
      <c r="F98" s="16"/>
      <c r="G98" s="16"/>
      <c r="H98" s="16"/>
      <c r="I98" s="16"/>
    </row>
    <row r="99" spans="1:9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x14ac:dyDescent="0.2">
      <c r="A100" s="15" t="s">
        <v>103</v>
      </c>
      <c r="B100" s="15"/>
      <c r="C100" s="15"/>
      <c r="D100" s="15"/>
      <c r="E100" s="15"/>
      <c r="F100" s="15"/>
      <c r="G100" s="15"/>
      <c r="H100" s="15"/>
      <c r="I100" s="16"/>
    </row>
    <row r="101" spans="1:9" x14ac:dyDescent="0.2">
      <c r="A101" s="17" t="s">
        <v>92</v>
      </c>
      <c r="B101" s="17" t="s">
        <v>89</v>
      </c>
      <c r="C101" s="17" t="s">
        <v>90</v>
      </c>
      <c r="D101" s="17"/>
      <c r="E101" s="17"/>
      <c r="F101" s="17"/>
      <c r="G101" s="17"/>
      <c r="H101" s="17"/>
      <c r="I101" s="16"/>
    </row>
    <row r="102" spans="1:9" x14ac:dyDescent="0.2">
      <c r="A102" s="18">
        <v>1214</v>
      </c>
      <c r="B102" s="16" t="s">
        <v>152</v>
      </c>
      <c r="C102" s="20">
        <v>0</v>
      </c>
      <c r="D102" s="16"/>
      <c r="E102" s="16"/>
      <c r="F102" s="16"/>
      <c r="G102" s="16"/>
      <c r="H102" s="16"/>
      <c r="I102" s="16"/>
    </row>
    <row r="103" spans="1:9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x14ac:dyDescent="0.2">
      <c r="A104" s="15" t="s">
        <v>107</v>
      </c>
      <c r="B104" s="15"/>
      <c r="C104" s="15"/>
      <c r="D104" s="15"/>
      <c r="E104" s="15"/>
      <c r="F104" s="15"/>
      <c r="G104" s="15"/>
      <c r="H104" s="15"/>
      <c r="I104" s="15"/>
    </row>
    <row r="105" spans="1:9" x14ac:dyDescent="0.2">
      <c r="A105" s="17" t="s">
        <v>92</v>
      </c>
      <c r="B105" s="17" t="s">
        <v>89</v>
      </c>
      <c r="C105" s="17" t="s">
        <v>90</v>
      </c>
      <c r="D105" s="17" t="s">
        <v>104</v>
      </c>
      <c r="E105" s="17" t="s">
        <v>105</v>
      </c>
      <c r="F105" s="17" t="s">
        <v>97</v>
      </c>
      <c r="G105" s="17" t="s">
        <v>153</v>
      </c>
      <c r="H105" s="17" t="s">
        <v>106</v>
      </c>
      <c r="I105" s="17" t="s">
        <v>154</v>
      </c>
    </row>
    <row r="106" spans="1:9" x14ac:dyDescent="0.2">
      <c r="A106" s="18">
        <v>1230</v>
      </c>
      <c r="B106" s="16" t="s">
        <v>155</v>
      </c>
      <c r="C106" s="20">
        <f>SUM(C107:C113)</f>
        <v>179112470.38</v>
      </c>
      <c r="D106" s="20">
        <f>SUM(D107:D113)</f>
        <v>0</v>
      </c>
      <c r="E106" s="20">
        <f>SUM(E107:E113)</f>
        <v>0</v>
      </c>
      <c r="F106" s="16"/>
      <c r="G106" s="16"/>
      <c r="H106" s="16"/>
      <c r="I106" s="16"/>
    </row>
    <row r="107" spans="1:9" x14ac:dyDescent="0.2">
      <c r="A107" s="18">
        <v>1231</v>
      </c>
      <c r="B107" s="16" t="s">
        <v>156</v>
      </c>
      <c r="C107" s="20">
        <v>810000</v>
      </c>
      <c r="D107" s="20">
        <v>0</v>
      </c>
      <c r="E107" s="20">
        <v>0</v>
      </c>
      <c r="F107" s="16"/>
      <c r="G107" s="16"/>
      <c r="H107" s="16"/>
      <c r="I107" s="16"/>
    </row>
    <row r="108" spans="1:9" x14ac:dyDescent="0.2">
      <c r="A108" s="18">
        <v>1232</v>
      </c>
      <c r="B108" s="16" t="s">
        <v>157</v>
      </c>
      <c r="C108" s="20">
        <v>0</v>
      </c>
      <c r="D108" s="20">
        <v>0</v>
      </c>
      <c r="E108" s="20">
        <v>0</v>
      </c>
      <c r="F108" s="16"/>
      <c r="G108" s="16"/>
      <c r="H108" s="16"/>
      <c r="I108" s="16"/>
    </row>
    <row r="109" spans="1:9" x14ac:dyDescent="0.2">
      <c r="A109" s="18">
        <v>1233</v>
      </c>
      <c r="B109" s="16" t="s">
        <v>158</v>
      </c>
      <c r="C109" s="20">
        <v>45585872.859999999</v>
      </c>
      <c r="D109" s="20">
        <v>0</v>
      </c>
      <c r="E109" s="20">
        <v>0</v>
      </c>
      <c r="F109" s="16"/>
      <c r="G109" s="16"/>
      <c r="H109" s="16"/>
      <c r="I109" s="16"/>
    </row>
    <row r="110" spans="1:9" x14ac:dyDescent="0.2">
      <c r="A110" s="18">
        <v>1234</v>
      </c>
      <c r="B110" s="16" t="s">
        <v>159</v>
      </c>
      <c r="C110" s="20">
        <v>0</v>
      </c>
      <c r="D110" s="20">
        <v>0</v>
      </c>
      <c r="E110" s="20">
        <v>0</v>
      </c>
      <c r="F110" s="16"/>
      <c r="G110" s="16"/>
      <c r="H110" s="16"/>
      <c r="I110" s="16"/>
    </row>
    <row r="111" spans="1:9" x14ac:dyDescent="0.2">
      <c r="A111" s="18">
        <v>1235</v>
      </c>
      <c r="B111" s="16" t="s">
        <v>160</v>
      </c>
      <c r="C111" s="20">
        <v>0</v>
      </c>
      <c r="D111" s="20">
        <v>0</v>
      </c>
      <c r="E111" s="20">
        <v>0</v>
      </c>
      <c r="F111" s="16"/>
      <c r="G111" s="16"/>
      <c r="H111" s="16"/>
      <c r="I111" s="16"/>
    </row>
    <row r="112" spans="1:9" x14ac:dyDescent="0.2">
      <c r="A112" s="18">
        <v>1236</v>
      </c>
      <c r="B112" s="16" t="s">
        <v>161</v>
      </c>
      <c r="C112" s="20">
        <v>132716597.52</v>
      </c>
      <c r="D112" s="20">
        <v>0</v>
      </c>
      <c r="E112" s="20">
        <v>0</v>
      </c>
      <c r="F112" s="16"/>
      <c r="G112" s="16"/>
      <c r="H112" s="16"/>
      <c r="I112" s="16"/>
    </row>
    <row r="113" spans="1:9" x14ac:dyDescent="0.2">
      <c r="A113" s="18">
        <v>1239</v>
      </c>
      <c r="B113" s="16" t="s">
        <v>162</v>
      </c>
      <c r="C113" s="20">
        <v>0</v>
      </c>
      <c r="D113" s="20">
        <v>0</v>
      </c>
      <c r="E113" s="20">
        <v>0</v>
      </c>
      <c r="F113" s="16"/>
      <c r="G113" s="16"/>
      <c r="H113" s="16"/>
      <c r="I113" s="16"/>
    </row>
    <row r="114" spans="1:9" x14ac:dyDescent="0.2">
      <c r="A114" s="18">
        <v>1240</v>
      </c>
      <c r="B114" s="16" t="s">
        <v>163</v>
      </c>
      <c r="C114" s="20">
        <f>SUM(C115:C122)</f>
        <v>101695997.64</v>
      </c>
      <c r="D114" s="20">
        <f t="shared" ref="D114:E114" si="0">SUM(D115:D122)</f>
        <v>0</v>
      </c>
      <c r="E114" s="20">
        <f t="shared" si="0"/>
        <v>37475437.989999995</v>
      </c>
      <c r="F114" s="16"/>
      <c r="G114" s="16"/>
      <c r="H114" s="16"/>
      <c r="I114" s="16"/>
    </row>
    <row r="115" spans="1:9" x14ac:dyDescent="0.2">
      <c r="A115" s="18">
        <v>1241</v>
      </c>
      <c r="B115" s="16" t="s">
        <v>164</v>
      </c>
      <c r="C115" s="20">
        <v>29037615.120000001</v>
      </c>
      <c r="D115" s="20">
        <v>0</v>
      </c>
      <c r="E115" s="20">
        <v>13635693.02</v>
      </c>
      <c r="F115" s="16"/>
      <c r="G115" s="16"/>
      <c r="H115" s="16"/>
      <c r="I115" s="16"/>
    </row>
    <row r="116" spans="1:9" x14ac:dyDescent="0.2">
      <c r="A116" s="18">
        <v>1242</v>
      </c>
      <c r="B116" s="16" t="s">
        <v>165</v>
      </c>
      <c r="C116" s="20">
        <v>14121978.1</v>
      </c>
      <c r="D116" s="20">
        <v>0</v>
      </c>
      <c r="E116" s="20">
        <v>4066531.31</v>
      </c>
      <c r="F116" s="16"/>
      <c r="G116" s="16"/>
      <c r="H116" s="16"/>
      <c r="I116" s="16"/>
    </row>
    <row r="117" spans="1:9" x14ac:dyDescent="0.2">
      <c r="A117" s="18">
        <v>1243</v>
      </c>
      <c r="B117" s="16" t="s">
        <v>166</v>
      </c>
      <c r="C117" s="20">
        <v>2848065.78</v>
      </c>
      <c r="D117" s="20">
        <v>0</v>
      </c>
      <c r="E117" s="20">
        <v>1672324.24</v>
      </c>
      <c r="F117" s="16"/>
      <c r="G117" s="16"/>
      <c r="H117" s="16"/>
      <c r="I117" s="16"/>
    </row>
    <row r="118" spans="1:9" x14ac:dyDescent="0.2">
      <c r="A118" s="18">
        <v>1244</v>
      </c>
      <c r="B118" s="16" t="s">
        <v>167</v>
      </c>
      <c r="C118" s="20">
        <v>14789527.890000001</v>
      </c>
      <c r="D118" s="20">
        <v>0</v>
      </c>
      <c r="E118" s="20">
        <v>11419912.689999999</v>
      </c>
      <c r="F118" s="16"/>
      <c r="G118" s="16"/>
      <c r="H118" s="16"/>
      <c r="I118" s="16"/>
    </row>
    <row r="119" spans="1:9" x14ac:dyDescent="0.2">
      <c r="A119" s="18">
        <v>1245</v>
      </c>
      <c r="B119" s="16" t="s">
        <v>168</v>
      </c>
      <c r="C119" s="20">
        <v>0</v>
      </c>
      <c r="D119" s="20">
        <v>0</v>
      </c>
      <c r="E119" s="20">
        <v>0</v>
      </c>
      <c r="F119" s="16"/>
      <c r="G119" s="16"/>
      <c r="H119" s="16"/>
      <c r="I119" s="16"/>
    </row>
    <row r="120" spans="1:9" x14ac:dyDescent="0.2">
      <c r="A120" s="18">
        <v>1246</v>
      </c>
      <c r="B120" s="16" t="s">
        <v>169</v>
      </c>
      <c r="C120" s="20">
        <v>40898810.75</v>
      </c>
      <c r="D120" s="20">
        <v>0</v>
      </c>
      <c r="E120" s="20">
        <v>6680976.7300000004</v>
      </c>
      <c r="F120" s="16"/>
      <c r="G120" s="16"/>
      <c r="H120" s="16"/>
      <c r="I120" s="16"/>
    </row>
    <row r="121" spans="1:9" x14ac:dyDescent="0.2">
      <c r="A121" s="18">
        <v>1247</v>
      </c>
      <c r="B121" s="16" t="s">
        <v>170</v>
      </c>
      <c r="C121" s="20">
        <v>0</v>
      </c>
      <c r="D121" s="20">
        <v>0</v>
      </c>
      <c r="E121" s="20">
        <v>0</v>
      </c>
      <c r="F121" s="16"/>
      <c r="G121" s="16"/>
      <c r="H121" s="16"/>
      <c r="I121" s="16"/>
    </row>
    <row r="122" spans="1:9" x14ac:dyDescent="0.2">
      <c r="A122" s="18">
        <v>1248</v>
      </c>
      <c r="B122" s="16" t="s">
        <v>171</v>
      </c>
      <c r="C122" s="20">
        <v>0</v>
      </c>
      <c r="D122" s="20">
        <v>0</v>
      </c>
      <c r="E122" s="20">
        <v>0</v>
      </c>
      <c r="F122" s="16"/>
      <c r="G122" s="16"/>
      <c r="H122" s="16"/>
      <c r="I122" s="16"/>
    </row>
    <row r="123" spans="1:9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x14ac:dyDescent="0.2">
      <c r="A124" s="15" t="s">
        <v>108</v>
      </c>
      <c r="B124" s="15"/>
      <c r="C124" s="15"/>
      <c r="D124" s="15"/>
      <c r="E124" s="15"/>
      <c r="F124" s="15"/>
      <c r="G124" s="15"/>
      <c r="H124" s="15"/>
      <c r="I124" s="15"/>
    </row>
    <row r="125" spans="1:9" x14ac:dyDescent="0.2">
      <c r="A125" s="17" t="s">
        <v>92</v>
      </c>
      <c r="B125" s="17" t="s">
        <v>89</v>
      </c>
      <c r="C125" s="17" t="s">
        <v>90</v>
      </c>
      <c r="D125" s="17" t="s">
        <v>109</v>
      </c>
      <c r="E125" s="17" t="s">
        <v>172</v>
      </c>
      <c r="F125" s="17" t="s">
        <v>97</v>
      </c>
      <c r="G125" s="17" t="s">
        <v>153</v>
      </c>
      <c r="H125" s="17" t="s">
        <v>106</v>
      </c>
      <c r="I125" s="17" t="s">
        <v>154</v>
      </c>
    </row>
    <row r="126" spans="1:9" x14ac:dyDescent="0.2">
      <c r="A126" s="18">
        <v>1250</v>
      </c>
      <c r="B126" s="16" t="s">
        <v>173</v>
      </c>
      <c r="C126" s="20">
        <f>SUM(C127:C131)</f>
        <v>0</v>
      </c>
      <c r="D126" s="20">
        <f>SUM(D127:D131)</f>
        <v>0</v>
      </c>
      <c r="E126" s="20">
        <f>SUM(E127:E131)</f>
        <v>0</v>
      </c>
      <c r="F126" s="16"/>
      <c r="G126" s="16"/>
      <c r="H126" s="16"/>
      <c r="I126" s="16"/>
    </row>
    <row r="127" spans="1:9" x14ac:dyDescent="0.2">
      <c r="A127" s="18">
        <v>1251</v>
      </c>
      <c r="B127" s="16" t="s">
        <v>174</v>
      </c>
      <c r="C127" s="20">
        <v>0</v>
      </c>
      <c r="D127" s="20">
        <v>0</v>
      </c>
      <c r="E127" s="20">
        <v>0</v>
      </c>
      <c r="F127" s="16"/>
      <c r="G127" s="16"/>
      <c r="H127" s="16"/>
      <c r="I127" s="16"/>
    </row>
    <row r="128" spans="1:9" x14ac:dyDescent="0.2">
      <c r="A128" s="18">
        <v>1252</v>
      </c>
      <c r="B128" s="16" t="s">
        <v>175</v>
      </c>
      <c r="C128" s="20">
        <v>0</v>
      </c>
      <c r="D128" s="20">
        <v>0</v>
      </c>
      <c r="E128" s="20">
        <v>0</v>
      </c>
      <c r="F128" s="16"/>
      <c r="G128" s="16"/>
      <c r="H128" s="16"/>
      <c r="I128" s="16"/>
    </row>
    <row r="129" spans="1:9" x14ac:dyDescent="0.2">
      <c r="A129" s="18">
        <v>1253</v>
      </c>
      <c r="B129" s="16" t="s">
        <v>176</v>
      </c>
      <c r="C129" s="20">
        <v>0</v>
      </c>
      <c r="D129" s="20">
        <v>0</v>
      </c>
      <c r="E129" s="20">
        <v>0</v>
      </c>
      <c r="F129" s="16"/>
      <c r="G129" s="16"/>
      <c r="H129" s="16"/>
      <c r="I129" s="16"/>
    </row>
    <row r="130" spans="1:9" x14ac:dyDescent="0.2">
      <c r="A130" s="18">
        <v>1254</v>
      </c>
      <c r="B130" s="16" t="s">
        <v>177</v>
      </c>
      <c r="C130" s="20">
        <v>0</v>
      </c>
      <c r="D130" s="20">
        <v>0</v>
      </c>
      <c r="E130" s="20">
        <v>0</v>
      </c>
      <c r="F130" s="16"/>
      <c r="G130" s="16"/>
      <c r="H130" s="16"/>
      <c r="I130" s="16"/>
    </row>
    <row r="131" spans="1:9" x14ac:dyDescent="0.2">
      <c r="A131" s="18">
        <v>1259</v>
      </c>
      <c r="B131" s="16" t="s">
        <v>178</v>
      </c>
      <c r="C131" s="20">
        <v>0</v>
      </c>
      <c r="D131" s="20">
        <v>0</v>
      </c>
      <c r="E131" s="20">
        <v>0</v>
      </c>
      <c r="F131" s="16"/>
      <c r="G131" s="16"/>
      <c r="H131" s="16"/>
      <c r="I131" s="16"/>
    </row>
    <row r="132" spans="1:9" x14ac:dyDescent="0.2">
      <c r="A132" s="18">
        <v>1270</v>
      </c>
      <c r="B132" s="16" t="s">
        <v>179</v>
      </c>
      <c r="C132" s="20">
        <f>SUM(C133:C138)</f>
        <v>162248.23000000001</v>
      </c>
      <c r="D132" s="20">
        <f>SUM(D133:D138)</f>
        <v>0</v>
      </c>
      <c r="E132" s="20">
        <f>SUM(E133:E138)</f>
        <v>0</v>
      </c>
      <c r="F132" s="16"/>
      <c r="G132" s="16"/>
      <c r="H132" s="16"/>
      <c r="I132" s="16"/>
    </row>
    <row r="133" spans="1:9" x14ac:dyDescent="0.2">
      <c r="A133" s="18">
        <v>1271</v>
      </c>
      <c r="B133" s="16" t="s">
        <v>180</v>
      </c>
      <c r="C133" s="20">
        <v>0</v>
      </c>
      <c r="D133" s="20">
        <v>0</v>
      </c>
      <c r="E133" s="20">
        <v>0</v>
      </c>
      <c r="F133" s="16"/>
      <c r="G133" s="16"/>
      <c r="H133" s="16"/>
      <c r="I133" s="16"/>
    </row>
    <row r="134" spans="1:9" x14ac:dyDescent="0.2">
      <c r="A134" s="18">
        <v>1272</v>
      </c>
      <c r="B134" s="16" t="s">
        <v>181</v>
      </c>
      <c r="C134" s="20">
        <v>0</v>
      </c>
      <c r="D134" s="20">
        <v>0</v>
      </c>
      <c r="E134" s="20">
        <v>0</v>
      </c>
      <c r="F134" s="16"/>
      <c r="G134" s="16"/>
      <c r="H134" s="16"/>
      <c r="I134" s="16"/>
    </row>
    <row r="135" spans="1:9" x14ac:dyDescent="0.2">
      <c r="A135" s="18">
        <v>1273</v>
      </c>
      <c r="B135" s="16" t="s">
        <v>182</v>
      </c>
      <c r="C135" s="20">
        <v>162248.23000000001</v>
      </c>
      <c r="D135" s="20">
        <v>0</v>
      </c>
      <c r="E135" s="20">
        <v>0</v>
      </c>
      <c r="F135" s="16"/>
      <c r="G135" s="16"/>
      <c r="H135" s="16"/>
      <c r="I135" s="16"/>
    </row>
    <row r="136" spans="1:9" x14ac:dyDescent="0.2">
      <c r="A136" s="18">
        <v>1274</v>
      </c>
      <c r="B136" s="16" t="s">
        <v>183</v>
      </c>
      <c r="C136" s="20">
        <v>0</v>
      </c>
      <c r="D136" s="20">
        <v>0</v>
      </c>
      <c r="E136" s="20">
        <v>0</v>
      </c>
      <c r="F136" s="16"/>
      <c r="G136" s="16"/>
      <c r="H136" s="16"/>
      <c r="I136" s="16"/>
    </row>
    <row r="137" spans="1:9" x14ac:dyDescent="0.2">
      <c r="A137" s="18">
        <v>1275</v>
      </c>
      <c r="B137" s="16" t="s">
        <v>184</v>
      </c>
      <c r="C137" s="20">
        <v>0</v>
      </c>
      <c r="D137" s="20">
        <v>0</v>
      </c>
      <c r="E137" s="20">
        <v>0</v>
      </c>
      <c r="F137" s="16"/>
      <c r="G137" s="16"/>
      <c r="H137" s="16"/>
      <c r="I137" s="16"/>
    </row>
    <row r="138" spans="1:9" x14ac:dyDescent="0.2">
      <c r="A138" s="18">
        <v>1279</v>
      </c>
      <c r="B138" s="16" t="s">
        <v>185</v>
      </c>
      <c r="C138" s="20">
        <v>0</v>
      </c>
      <c r="D138" s="20">
        <v>0</v>
      </c>
      <c r="E138" s="20">
        <v>0</v>
      </c>
      <c r="F138" s="16"/>
      <c r="G138" s="16"/>
      <c r="H138" s="16"/>
      <c r="I138" s="16"/>
    </row>
    <row r="139" spans="1:9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x14ac:dyDescent="0.2">
      <c r="A140" s="15" t="s">
        <v>110</v>
      </c>
      <c r="B140" s="15"/>
      <c r="C140" s="15"/>
      <c r="D140" s="15"/>
      <c r="E140" s="15"/>
      <c r="F140" s="15"/>
      <c r="G140" s="15"/>
      <c r="H140" s="15"/>
      <c r="I140" s="16"/>
    </row>
    <row r="141" spans="1:9" x14ac:dyDescent="0.2">
      <c r="A141" s="17" t="s">
        <v>92</v>
      </c>
      <c r="B141" s="17" t="s">
        <v>89</v>
      </c>
      <c r="C141" s="17" t="s">
        <v>90</v>
      </c>
      <c r="D141" s="17" t="s">
        <v>186</v>
      </c>
      <c r="E141" s="17"/>
      <c r="F141" s="17"/>
      <c r="G141" s="17"/>
      <c r="H141" s="17"/>
      <c r="I141" s="16"/>
    </row>
    <row r="142" spans="1:9" x14ac:dyDescent="0.2">
      <c r="A142" s="18">
        <v>1160</v>
      </c>
      <c r="B142" s="16" t="s">
        <v>187</v>
      </c>
      <c r="C142" s="20">
        <f>SUM(C143:C144)</f>
        <v>0</v>
      </c>
      <c r="D142" s="16"/>
      <c r="E142" s="16"/>
      <c r="F142" s="16"/>
      <c r="G142" s="16"/>
      <c r="H142" s="16"/>
      <c r="I142" s="16"/>
    </row>
    <row r="143" spans="1:9" x14ac:dyDescent="0.2">
      <c r="A143" s="18">
        <v>1161</v>
      </c>
      <c r="B143" s="16" t="s">
        <v>188</v>
      </c>
      <c r="C143" s="20">
        <v>0</v>
      </c>
      <c r="D143" s="16"/>
      <c r="E143" s="16"/>
      <c r="F143" s="16"/>
      <c r="G143" s="16"/>
      <c r="H143" s="16"/>
      <c r="I143" s="16"/>
    </row>
    <row r="144" spans="1:9" x14ac:dyDescent="0.2">
      <c r="A144" s="18">
        <v>1162</v>
      </c>
      <c r="B144" s="16" t="s">
        <v>189</v>
      </c>
      <c r="C144" s="20">
        <v>0</v>
      </c>
      <c r="D144" s="16"/>
      <c r="E144" s="16"/>
      <c r="F144" s="16"/>
      <c r="G144" s="16"/>
      <c r="H144" s="16"/>
      <c r="I144" s="16"/>
    </row>
    <row r="145" spans="1:9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x14ac:dyDescent="0.2">
      <c r="A146" s="15" t="s">
        <v>493</v>
      </c>
      <c r="B146" s="15"/>
      <c r="C146" s="15"/>
      <c r="D146" s="15"/>
      <c r="E146" s="15"/>
      <c r="F146" s="15"/>
      <c r="G146" s="15"/>
      <c r="H146" s="15"/>
      <c r="I146" s="16"/>
    </row>
    <row r="147" spans="1:9" x14ac:dyDescent="0.2">
      <c r="A147" s="17" t="s">
        <v>92</v>
      </c>
      <c r="B147" s="17" t="s">
        <v>89</v>
      </c>
      <c r="C147" s="17" t="s">
        <v>90</v>
      </c>
      <c r="D147" s="17" t="s">
        <v>132</v>
      </c>
      <c r="E147" s="17"/>
      <c r="F147" s="17"/>
      <c r="G147" s="17"/>
      <c r="H147" s="17"/>
      <c r="I147" s="16"/>
    </row>
    <row r="148" spans="1:9" x14ac:dyDescent="0.2">
      <c r="A148" s="18">
        <v>1190</v>
      </c>
      <c r="B148" s="16" t="s">
        <v>501</v>
      </c>
      <c r="C148" s="20">
        <f>SUM(C149:C152)</f>
        <v>31242</v>
      </c>
      <c r="D148" s="16"/>
      <c r="E148" s="16"/>
      <c r="F148" s="16"/>
      <c r="G148" s="16"/>
      <c r="H148" s="16"/>
      <c r="I148" s="16"/>
    </row>
    <row r="149" spans="1:9" x14ac:dyDescent="0.2">
      <c r="A149" s="18">
        <v>1191</v>
      </c>
      <c r="B149" s="16" t="s">
        <v>494</v>
      </c>
      <c r="C149" s="20">
        <v>31242</v>
      </c>
      <c r="D149" s="16"/>
      <c r="E149" s="16"/>
      <c r="F149" s="16"/>
      <c r="G149" s="16"/>
      <c r="H149" s="16"/>
      <c r="I149" s="16"/>
    </row>
    <row r="150" spans="1:9" x14ac:dyDescent="0.2">
      <c r="A150" s="18">
        <v>1192</v>
      </c>
      <c r="B150" s="16" t="s">
        <v>495</v>
      </c>
      <c r="C150" s="20">
        <v>0</v>
      </c>
      <c r="D150" s="16"/>
      <c r="E150" s="16"/>
      <c r="F150" s="16"/>
      <c r="G150" s="16"/>
      <c r="H150" s="16"/>
      <c r="I150" s="16"/>
    </row>
    <row r="151" spans="1:9" x14ac:dyDescent="0.2">
      <c r="A151" s="18">
        <v>1193</v>
      </c>
      <c r="B151" s="16" t="s">
        <v>496</v>
      </c>
      <c r="C151" s="20">
        <v>0</v>
      </c>
      <c r="D151" s="16"/>
      <c r="E151" s="16"/>
      <c r="F151" s="16"/>
      <c r="G151" s="16"/>
      <c r="H151" s="16"/>
      <c r="I151" s="16"/>
    </row>
    <row r="152" spans="1:9" x14ac:dyDescent="0.2">
      <c r="A152" s="18">
        <v>1194</v>
      </c>
      <c r="B152" s="16" t="s">
        <v>497</v>
      </c>
      <c r="C152" s="20">
        <v>0</v>
      </c>
      <c r="D152" s="16"/>
      <c r="E152" s="16"/>
      <c r="F152" s="16"/>
      <c r="G152" s="16"/>
      <c r="H152" s="16"/>
      <c r="I152" s="16"/>
    </row>
    <row r="153" spans="1:9" x14ac:dyDescent="0.2">
      <c r="A153" s="15" t="s">
        <v>521</v>
      </c>
      <c r="B153" s="16"/>
      <c r="C153" s="20"/>
      <c r="D153" s="16"/>
      <c r="E153" s="16"/>
      <c r="F153" s="16"/>
      <c r="G153" s="16"/>
      <c r="H153" s="16"/>
      <c r="I153" s="16"/>
    </row>
    <row r="154" spans="1:9" x14ac:dyDescent="0.2">
      <c r="A154" s="17" t="s">
        <v>92</v>
      </c>
      <c r="B154" s="17" t="s">
        <v>89</v>
      </c>
      <c r="C154" s="17" t="s">
        <v>90</v>
      </c>
      <c r="D154" s="17" t="s">
        <v>132</v>
      </c>
      <c r="E154" s="17"/>
      <c r="F154" s="17"/>
      <c r="G154" s="17"/>
      <c r="H154" s="17"/>
      <c r="I154" s="16"/>
    </row>
    <row r="155" spans="1:9" x14ac:dyDescent="0.2">
      <c r="A155" s="18">
        <v>1290</v>
      </c>
      <c r="B155" s="16" t="s">
        <v>190</v>
      </c>
      <c r="C155" s="20">
        <f>SUM(C156:C158)</f>
        <v>0</v>
      </c>
      <c r="D155" s="16"/>
      <c r="E155" s="16"/>
      <c r="F155" s="16"/>
      <c r="G155" s="16"/>
      <c r="H155" s="16"/>
      <c r="I155" s="16"/>
    </row>
    <row r="156" spans="1:9" x14ac:dyDescent="0.2">
      <c r="A156" s="18">
        <v>1291</v>
      </c>
      <c r="B156" s="16" t="s">
        <v>191</v>
      </c>
      <c r="C156" s="20">
        <v>0</v>
      </c>
      <c r="D156" s="16"/>
      <c r="E156" s="16"/>
      <c r="F156" s="16"/>
      <c r="G156" s="16"/>
      <c r="H156" s="16"/>
      <c r="I156" s="16"/>
    </row>
    <row r="157" spans="1:9" x14ac:dyDescent="0.2">
      <c r="A157" s="18">
        <v>1292</v>
      </c>
      <c r="B157" s="16" t="s">
        <v>192</v>
      </c>
      <c r="C157" s="20">
        <v>0</v>
      </c>
      <c r="D157" s="16"/>
      <c r="E157" s="16"/>
      <c r="F157" s="16"/>
      <c r="G157" s="16"/>
      <c r="H157" s="16"/>
      <c r="I157" s="16"/>
    </row>
    <row r="158" spans="1:9" x14ac:dyDescent="0.2">
      <c r="A158" s="18">
        <v>1293</v>
      </c>
      <c r="B158" s="16" t="s">
        <v>193</v>
      </c>
      <c r="C158" s="20">
        <v>0</v>
      </c>
      <c r="D158" s="16"/>
      <c r="E158" s="16"/>
      <c r="F158" s="16"/>
      <c r="G158" s="16"/>
      <c r="H158" s="16"/>
      <c r="I158" s="16"/>
    </row>
    <row r="159" spans="1:9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x14ac:dyDescent="0.2">
      <c r="A160" s="15" t="s">
        <v>111</v>
      </c>
      <c r="B160" s="15"/>
      <c r="C160" s="15"/>
      <c r="D160" s="15"/>
      <c r="E160" s="15"/>
      <c r="F160" s="15"/>
      <c r="G160" s="15"/>
      <c r="H160" s="15"/>
      <c r="I160" s="16"/>
    </row>
    <row r="161" spans="1:9" x14ac:dyDescent="0.2">
      <c r="A161" s="17" t="s">
        <v>92</v>
      </c>
      <c r="B161" s="17" t="s">
        <v>89</v>
      </c>
      <c r="C161" s="17" t="s">
        <v>90</v>
      </c>
      <c r="D161" s="17" t="s">
        <v>128</v>
      </c>
      <c r="E161" s="17" t="s">
        <v>129</v>
      </c>
      <c r="F161" s="17" t="s">
        <v>130</v>
      </c>
      <c r="G161" s="17" t="s">
        <v>194</v>
      </c>
      <c r="H161" s="17" t="s">
        <v>195</v>
      </c>
      <c r="I161" s="16"/>
    </row>
    <row r="162" spans="1:9" x14ac:dyDescent="0.2">
      <c r="A162" s="18">
        <v>2110</v>
      </c>
      <c r="B162" s="16" t="s">
        <v>196</v>
      </c>
      <c r="C162" s="20">
        <f>SUM(C163:C171)</f>
        <v>51757513.189999998</v>
      </c>
      <c r="D162" s="20">
        <f>SUM(D163:D171)</f>
        <v>51757513.189999998</v>
      </c>
      <c r="E162" s="20">
        <f>SUM(E163:E171)</f>
        <v>0</v>
      </c>
      <c r="F162" s="20">
        <f>SUM(F163:F171)</f>
        <v>0</v>
      </c>
      <c r="G162" s="20">
        <f>SUM(G163:G171)</f>
        <v>0</v>
      </c>
      <c r="H162" s="16"/>
      <c r="I162" s="16"/>
    </row>
    <row r="163" spans="1:9" x14ac:dyDescent="0.2">
      <c r="A163" s="18">
        <v>2111</v>
      </c>
      <c r="B163" s="16" t="s">
        <v>197</v>
      </c>
      <c r="C163" s="20">
        <v>15307487.539999999</v>
      </c>
      <c r="D163" s="20">
        <f>C163</f>
        <v>15307487.539999999</v>
      </c>
      <c r="E163" s="20">
        <v>0</v>
      </c>
      <c r="F163" s="20">
        <v>0</v>
      </c>
      <c r="G163" s="20">
        <v>0</v>
      </c>
      <c r="H163" s="16"/>
      <c r="I163" s="16"/>
    </row>
    <row r="164" spans="1:9" x14ac:dyDescent="0.2">
      <c r="A164" s="18">
        <v>2112</v>
      </c>
      <c r="B164" s="16" t="s">
        <v>198</v>
      </c>
      <c r="C164" s="20">
        <v>12577775.130000001</v>
      </c>
      <c r="D164" s="20">
        <f t="shared" ref="D164:D171" si="1">C164</f>
        <v>12577775.130000001</v>
      </c>
      <c r="E164" s="20">
        <v>0</v>
      </c>
      <c r="F164" s="20">
        <v>0</v>
      </c>
      <c r="G164" s="20">
        <v>0</v>
      </c>
      <c r="H164" s="16"/>
      <c r="I164" s="16"/>
    </row>
    <row r="165" spans="1:9" x14ac:dyDescent="0.2">
      <c r="A165" s="18">
        <v>2113</v>
      </c>
      <c r="B165" s="16" t="s">
        <v>199</v>
      </c>
      <c r="C165" s="20">
        <v>4518630.59</v>
      </c>
      <c r="D165" s="20">
        <f t="shared" si="1"/>
        <v>4518630.59</v>
      </c>
      <c r="E165" s="20">
        <v>0</v>
      </c>
      <c r="F165" s="20">
        <v>0</v>
      </c>
      <c r="G165" s="20">
        <v>0</v>
      </c>
      <c r="H165" s="16"/>
      <c r="I165" s="16"/>
    </row>
    <row r="166" spans="1:9" x14ac:dyDescent="0.2">
      <c r="A166" s="18">
        <v>2114</v>
      </c>
      <c r="B166" s="16" t="s">
        <v>200</v>
      </c>
      <c r="C166" s="20">
        <v>0</v>
      </c>
      <c r="D166" s="20">
        <f t="shared" si="1"/>
        <v>0</v>
      </c>
      <c r="E166" s="20">
        <v>0</v>
      </c>
      <c r="F166" s="20">
        <v>0</v>
      </c>
      <c r="G166" s="20">
        <v>0</v>
      </c>
      <c r="H166" s="16"/>
      <c r="I166" s="16"/>
    </row>
    <row r="167" spans="1:9" x14ac:dyDescent="0.2">
      <c r="A167" s="18">
        <v>2115</v>
      </c>
      <c r="B167" s="16" t="s">
        <v>201</v>
      </c>
      <c r="C167" s="20">
        <v>0</v>
      </c>
      <c r="D167" s="20">
        <f t="shared" si="1"/>
        <v>0</v>
      </c>
      <c r="E167" s="20">
        <v>0</v>
      </c>
      <c r="F167" s="20">
        <v>0</v>
      </c>
      <c r="G167" s="20">
        <v>0</v>
      </c>
      <c r="H167" s="16"/>
      <c r="I167" s="16"/>
    </row>
    <row r="168" spans="1:9" x14ac:dyDescent="0.2">
      <c r="A168" s="18">
        <v>2116</v>
      </c>
      <c r="B168" s="16" t="s">
        <v>202</v>
      </c>
      <c r="C168" s="20">
        <v>0</v>
      </c>
      <c r="D168" s="20">
        <f t="shared" si="1"/>
        <v>0</v>
      </c>
      <c r="E168" s="20">
        <v>0</v>
      </c>
      <c r="F168" s="20">
        <v>0</v>
      </c>
      <c r="G168" s="20">
        <v>0</v>
      </c>
      <c r="H168" s="16"/>
      <c r="I168" s="16"/>
    </row>
    <row r="169" spans="1:9" x14ac:dyDescent="0.2">
      <c r="A169" s="18">
        <v>2117</v>
      </c>
      <c r="B169" s="16" t="s">
        <v>203</v>
      </c>
      <c r="C169" s="20">
        <v>6778635.8799999999</v>
      </c>
      <c r="D169" s="20">
        <f t="shared" si="1"/>
        <v>6778635.8799999999</v>
      </c>
      <c r="E169" s="20">
        <v>0</v>
      </c>
      <c r="F169" s="20">
        <v>0</v>
      </c>
      <c r="G169" s="20">
        <v>0</v>
      </c>
      <c r="H169" s="16"/>
      <c r="I169" s="16"/>
    </row>
    <row r="170" spans="1:9" x14ac:dyDescent="0.2">
      <c r="A170" s="18">
        <v>2118</v>
      </c>
      <c r="B170" s="16" t="s">
        <v>204</v>
      </c>
      <c r="C170" s="20">
        <v>0</v>
      </c>
      <c r="D170" s="20">
        <f t="shared" si="1"/>
        <v>0</v>
      </c>
      <c r="E170" s="20">
        <v>0</v>
      </c>
      <c r="F170" s="20">
        <v>0</v>
      </c>
      <c r="G170" s="20">
        <v>0</v>
      </c>
      <c r="H170" s="16"/>
      <c r="I170" s="16"/>
    </row>
    <row r="171" spans="1:9" x14ac:dyDescent="0.2">
      <c r="A171" s="18">
        <v>2119</v>
      </c>
      <c r="B171" s="16" t="s">
        <v>205</v>
      </c>
      <c r="C171" s="20">
        <v>12574984.050000001</v>
      </c>
      <c r="D171" s="20">
        <f t="shared" si="1"/>
        <v>12574984.050000001</v>
      </c>
      <c r="E171" s="20">
        <v>0</v>
      </c>
      <c r="F171" s="20">
        <v>0</v>
      </c>
      <c r="G171" s="20">
        <v>0</v>
      </c>
      <c r="H171" s="16"/>
      <c r="I171" s="16"/>
    </row>
    <row r="172" spans="1:9" x14ac:dyDescent="0.2">
      <c r="A172" s="18">
        <v>2120</v>
      </c>
      <c r="B172" s="16" t="s">
        <v>206</v>
      </c>
      <c r="C172" s="20">
        <f>SUM(C173:C175)</f>
        <v>0</v>
      </c>
      <c r="D172" s="20">
        <f t="shared" ref="D172:G172" si="2">SUM(D173:D175)</f>
        <v>0</v>
      </c>
      <c r="E172" s="20">
        <f t="shared" si="2"/>
        <v>0</v>
      </c>
      <c r="F172" s="20">
        <f t="shared" si="2"/>
        <v>0</v>
      </c>
      <c r="G172" s="20">
        <f t="shared" si="2"/>
        <v>0</v>
      </c>
      <c r="H172" s="16"/>
      <c r="I172" s="16"/>
    </row>
    <row r="173" spans="1:9" x14ac:dyDescent="0.2">
      <c r="A173" s="18">
        <v>2121</v>
      </c>
      <c r="B173" s="16" t="s">
        <v>207</v>
      </c>
      <c r="C173" s="20">
        <v>0</v>
      </c>
      <c r="D173" s="20">
        <f>C173</f>
        <v>0</v>
      </c>
      <c r="E173" s="20">
        <v>0</v>
      </c>
      <c r="F173" s="20">
        <v>0</v>
      </c>
      <c r="G173" s="20">
        <v>0</v>
      </c>
      <c r="H173" s="16"/>
      <c r="I173" s="16"/>
    </row>
    <row r="174" spans="1:9" x14ac:dyDescent="0.2">
      <c r="A174" s="18">
        <v>2122</v>
      </c>
      <c r="B174" s="16" t="s">
        <v>208</v>
      </c>
      <c r="C174" s="20">
        <v>0</v>
      </c>
      <c r="D174" s="20">
        <f t="shared" ref="D174:D175" si="3">C174</f>
        <v>0</v>
      </c>
      <c r="E174" s="20">
        <v>0</v>
      </c>
      <c r="F174" s="20">
        <v>0</v>
      </c>
      <c r="G174" s="20">
        <v>0</v>
      </c>
      <c r="H174" s="16"/>
      <c r="I174" s="16"/>
    </row>
    <row r="175" spans="1:9" x14ac:dyDescent="0.2">
      <c r="A175" s="18">
        <v>2129</v>
      </c>
      <c r="B175" s="16" t="s">
        <v>209</v>
      </c>
      <c r="C175" s="20">
        <v>0</v>
      </c>
      <c r="D175" s="20">
        <f t="shared" si="3"/>
        <v>0</v>
      </c>
      <c r="E175" s="20">
        <v>0</v>
      </c>
      <c r="F175" s="20">
        <v>0</v>
      </c>
      <c r="G175" s="20">
        <v>0</v>
      </c>
      <c r="H175" s="16"/>
      <c r="I175" s="16"/>
    </row>
    <row r="176" spans="1:9" x14ac:dyDescent="0.2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x14ac:dyDescent="0.2">
      <c r="A177" s="15" t="s">
        <v>112</v>
      </c>
      <c r="B177" s="15"/>
      <c r="C177" s="15"/>
      <c r="D177" s="15"/>
      <c r="E177" s="15"/>
      <c r="F177" s="15"/>
      <c r="G177" s="15"/>
      <c r="H177" s="15"/>
      <c r="I177" s="16"/>
    </row>
    <row r="178" spans="1:9" x14ac:dyDescent="0.2">
      <c r="A178" s="17" t="s">
        <v>92</v>
      </c>
      <c r="B178" s="17" t="s">
        <v>89</v>
      </c>
      <c r="C178" s="17" t="s">
        <v>90</v>
      </c>
      <c r="D178" s="17" t="s">
        <v>93</v>
      </c>
      <c r="E178" s="17" t="s">
        <v>132</v>
      </c>
      <c r="F178" s="17"/>
      <c r="G178" s="17"/>
      <c r="H178" s="17"/>
      <c r="I178" s="16"/>
    </row>
    <row r="179" spans="1:9" x14ac:dyDescent="0.2">
      <c r="A179" s="18">
        <v>2160</v>
      </c>
      <c r="B179" s="16" t="s">
        <v>210</v>
      </c>
      <c r="C179" s="20">
        <f>SUM(C180:C185)</f>
        <v>0</v>
      </c>
      <c r="D179" s="16"/>
      <c r="E179" s="16"/>
      <c r="F179" s="16"/>
      <c r="G179" s="16"/>
      <c r="H179" s="16"/>
      <c r="I179" s="16"/>
    </row>
    <row r="180" spans="1:9" x14ac:dyDescent="0.2">
      <c r="A180" s="18">
        <v>2161</v>
      </c>
      <c r="B180" s="16" t="s">
        <v>211</v>
      </c>
      <c r="C180" s="20">
        <v>0</v>
      </c>
      <c r="D180" s="16"/>
      <c r="E180" s="16"/>
      <c r="F180" s="16"/>
      <c r="G180" s="16"/>
      <c r="H180" s="16"/>
      <c r="I180" s="16"/>
    </row>
    <row r="181" spans="1:9" x14ac:dyDescent="0.2">
      <c r="A181" s="18">
        <v>2162</v>
      </c>
      <c r="B181" s="16" t="s">
        <v>212</v>
      </c>
      <c r="C181" s="20">
        <v>0</v>
      </c>
      <c r="D181" s="16"/>
      <c r="E181" s="16"/>
      <c r="F181" s="16"/>
      <c r="G181" s="16"/>
      <c r="H181" s="16"/>
      <c r="I181" s="16"/>
    </row>
    <row r="182" spans="1:9" x14ac:dyDescent="0.2">
      <c r="A182" s="18">
        <v>2163</v>
      </c>
      <c r="B182" s="16" t="s">
        <v>213</v>
      </c>
      <c r="C182" s="20">
        <v>0</v>
      </c>
      <c r="D182" s="16"/>
      <c r="E182" s="16"/>
      <c r="F182" s="16"/>
      <c r="G182" s="16"/>
      <c r="H182" s="16"/>
      <c r="I182" s="16"/>
    </row>
    <row r="183" spans="1:9" x14ac:dyDescent="0.2">
      <c r="A183" s="18">
        <v>2164</v>
      </c>
      <c r="B183" s="16" t="s">
        <v>214</v>
      </c>
      <c r="C183" s="20">
        <v>0</v>
      </c>
      <c r="D183" s="16"/>
      <c r="E183" s="16"/>
      <c r="F183" s="16"/>
      <c r="G183" s="16"/>
      <c r="H183" s="16"/>
      <c r="I183" s="16"/>
    </row>
    <row r="184" spans="1:9" x14ac:dyDescent="0.2">
      <c r="A184" s="18">
        <v>2165</v>
      </c>
      <c r="B184" s="16" t="s">
        <v>215</v>
      </c>
      <c r="C184" s="20">
        <v>0</v>
      </c>
      <c r="D184" s="16"/>
      <c r="E184" s="16"/>
      <c r="F184" s="16"/>
      <c r="G184" s="16"/>
      <c r="H184" s="16"/>
      <c r="I184" s="16"/>
    </row>
    <row r="185" spans="1:9" x14ac:dyDescent="0.2">
      <c r="A185" s="18">
        <v>2166</v>
      </c>
      <c r="B185" s="16" t="s">
        <v>216</v>
      </c>
      <c r="C185" s="20">
        <v>0</v>
      </c>
      <c r="D185" s="16"/>
      <c r="E185" s="16"/>
      <c r="F185" s="16"/>
      <c r="G185" s="16"/>
      <c r="H185" s="16"/>
      <c r="I185" s="16"/>
    </row>
    <row r="186" spans="1:9" x14ac:dyDescent="0.2">
      <c r="A186" s="18">
        <v>2250</v>
      </c>
      <c r="B186" s="16" t="s">
        <v>217</v>
      </c>
      <c r="C186" s="20">
        <f>SUM(C187:C192)</f>
        <v>0</v>
      </c>
      <c r="D186" s="16"/>
      <c r="E186" s="16"/>
      <c r="F186" s="16"/>
      <c r="G186" s="16"/>
      <c r="H186" s="16"/>
      <c r="I186" s="16"/>
    </row>
    <row r="187" spans="1:9" x14ac:dyDescent="0.2">
      <c r="A187" s="18">
        <v>2251</v>
      </c>
      <c r="B187" s="16" t="s">
        <v>218</v>
      </c>
      <c r="C187" s="20">
        <v>0</v>
      </c>
      <c r="D187" s="16"/>
      <c r="E187" s="16"/>
      <c r="F187" s="16"/>
      <c r="G187" s="16"/>
      <c r="H187" s="16"/>
      <c r="I187" s="16"/>
    </row>
    <row r="188" spans="1:9" x14ac:dyDescent="0.2">
      <c r="A188" s="18">
        <v>2252</v>
      </c>
      <c r="B188" s="16" t="s">
        <v>219</v>
      </c>
      <c r="C188" s="20">
        <v>0</v>
      </c>
      <c r="D188" s="16"/>
      <c r="E188" s="16"/>
      <c r="F188" s="16"/>
      <c r="G188" s="16"/>
      <c r="H188" s="16"/>
      <c r="I188" s="16"/>
    </row>
    <row r="189" spans="1:9" x14ac:dyDescent="0.2">
      <c r="A189" s="18">
        <v>2253</v>
      </c>
      <c r="B189" s="16" t="s">
        <v>220</v>
      </c>
      <c r="C189" s="20">
        <v>0</v>
      </c>
      <c r="D189" s="16"/>
      <c r="E189" s="16"/>
      <c r="F189" s="16"/>
      <c r="G189" s="16"/>
      <c r="H189" s="16"/>
      <c r="I189" s="16"/>
    </row>
    <row r="190" spans="1:9" x14ac:dyDescent="0.2">
      <c r="A190" s="18">
        <v>2254</v>
      </c>
      <c r="B190" s="16" t="s">
        <v>221</v>
      </c>
      <c r="C190" s="20">
        <v>0</v>
      </c>
      <c r="D190" s="16"/>
      <c r="E190" s="16"/>
      <c r="F190" s="16"/>
      <c r="G190" s="16"/>
      <c r="H190" s="16"/>
      <c r="I190" s="16"/>
    </row>
    <row r="191" spans="1:9" x14ac:dyDescent="0.2">
      <c r="A191" s="18">
        <v>2255</v>
      </c>
      <c r="B191" s="16" t="s">
        <v>222</v>
      </c>
      <c r="C191" s="20">
        <v>0</v>
      </c>
      <c r="D191" s="16"/>
      <c r="E191" s="16"/>
      <c r="F191" s="16"/>
      <c r="G191" s="16"/>
      <c r="H191" s="16"/>
      <c r="I191" s="16"/>
    </row>
    <row r="192" spans="1:9" x14ac:dyDescent="0.2">
      <c r="A192" s="18">
        <v>2256</v>
      </c>
      <c r="B192" s="16" t="s">
        <v>223</v>
      </c>
      <c r="C192" s="20">
        <v>0</v>
      </c>
      <c r="D192" s="16"/>
      <c r="E192" s="16"/>
      <c r="F192" s="16"/>
      <c r="G192" s="16"/>
      <c r="H192" s="16"/>
      <c r="I192" s="16"/>
    </row>
    <row r="193" spans="1:9" x14ac:dyDescent="0.2">
      <c r="A193" s="16"/>
      <c r="B193" s="16"/>
      <c r="C193" s="16"/>
      <c r="D193" s="16"/>
      <c r="E193" s="16"/>
      <c r="F193" s="16"/>
      <c r="G193" s="16"/>
      <c r="H193" s="16"/>
      <c r="I193" s="16"/>
    </row>
    <row r="194" spans="1:9" x14ac:dyDescent="0.2">
      <c r="A194" s="15" t="s">
        <v>113</v>
      </c>
      <c r="B194" s="15"/>
      <c r="C194" s="15"/>
      <c r="D194" s="15"/>
      <c r="E194" s="15"/>
      <c r="F194" s="15"/>
      <c r="G194" s="15"/>
      <c r="H194" s="15"/>
      <c r="I194" s="16"/>
    </row>
    <row r="195" spans="1:9" x14ac:dyDescent="0.2">
      <c r="A195" s="19" t="s">
        <v>92</v>
      </c>
      <c r="B195" s="19" t="s">
        <v>89</v>
      </c>
      <c r="C195" s="19" t="s">
        <v>90</v>
      </c>
      <c r="D195" s="19" t="s">
        <v>93</v>
      </c>
      <c r="E195" s="19" t="s">
        <v>132</v>
      </c>
      <c r="F195" s="19"/>
      <c r="G195" s="19"/>
      <c r="H195" s="19"/>
      <c r="I195" s="16"/>
    </row>
    <row r="196" spans="1:9" x14ac:dyDescent="0.2">
      <c r="A196" s="18">
        <v>2159</v>
      </c>
      <c r="B196" s="16" t="s">
        <v>224</v>
      </c>
      <c r="C196" s="20">
        <v>0</v>
      </c>
      <c r="D196" s="16"/>
      <c r="E196" s="16"/>
      <c r="F196" s="16"/>
      <c r="G196" s="16"/>
      <c r="H196" s="16"/>
      <c r="I196" s="16"/>
    </row>
    <row r="197" spans="1:9" x14ac:dyDescent="0.2">
      <c r="A197" s="18">
        <v>2199</v>
      </c>
      <c r="B197" s="16" t="s">
        <v>225</v>
      </c>
      <c r="C197" s="20">
        <v>0</v>
      </c>
      <c r="D197" s="16"/>
      <c r="E197" s="16"/>
      <c r="F197" s="16"/>
      <c r="G197" s="16"/>
      <c r="H197" s="16"/>
      <c r="I197" s="16"/>
    </row>
    <row r="198" spans="1:9" x14ac:dyDescent="0.2">
      <c r="A198" s="18">
        <v>2240</v>
      </c>
      <c r="B198" s="16" t="s">
        <v>226</v>
      </c>
      <c r="C198" s="20">
        <f>SUM(C199:C201)</f>
        <v>0</v>
      </c>
      <c r="D198" s="16"/>
      <c r="E198" s="16"/>
      <c r="F198" s="16"/>
      <c r="G198" s="16"/>
      <c r="H198" s="16"/>
      <c r="I198" s="16"/>
    </row>
    <row r="199" spans="1:9" x14ac:dyDescent="0.2">
      <c r="A199" s="18">
        <v>2241</v>
      </c>
      <c r="B199" s="16" t="s">
        <v>227</v>
      </c>
      <c r="C199" s="20">
        <v>0</v>
      </c>
      <c r="D199" s="16"/>
      <c r="E199" s="16"/>
      <c r="F199" s="16"/>
      <c r="G199" s="16"/>
      <c r="H199" s="16"/>
      <c r="I199" s="16"/>
    </row>
    <row r="200" spans="1:9" x14ac:dyDescent="0.2">
      <c r="A200" s="18">
        <v>2242</v>
      </c>
      <c r="B200" s="16" t="s">
        <v>228</v>
      </c>
      <c r="C200" s="20">
        <v>0</v>
      </c>
      <c r="D200" s="16"/>
      <c r="E200" s="16"/>
      <c r="F200" s="16"/>
      <c r="G200" s="16"/>
      <c r="H200" s="16"/>
      <c r="I200" s="16"/>
    </row>
    <row r="201" spans="1:9" x14ac:dyDescent="0.2">
      <c r="A201" s="18">
        <v>2249</v>
      </c>
      <c r="B201" s="16" t="s">
        <v>229</v>
      </c>
      <c r="C201" s="20">
        <v>0</v>
      </c>
      <c r="D201" s="16"/>
      <c r="E201" s="16"/>
      <c r="F201" s="16"/>
      <c r="G201" s="16"/>
      <c r="H201" s="16"/>
      <c r="I201" s="16"/>
    </row>
    <row r="202" spans="1:9" x14ac:dyDescent="0.2">
      <c r="H202" s="16"/>
      <c r="I202" s="16"/>
    </row>
    <row r="203" spans="1:9" x14ac:dyDescent="0.2">
      <c r="A203" s="108" t="s">
        <v>524</v>
      </c>
      <c r="B203" s="108"/>
      <c r="C203" s="108"/>
      <c r="D203" s="10" t="s">
        <v>507</v>
      </c>
      <c r="E203" s="21">
        <v>2023</v>
      </c>
      <c r="H203" s="16"/>
      <c r="I203" s="16"/>
    </row>
    <row r="204" spans="1:9" x14ac:dyDescent="0.2">
      <c r="A204" s="108" t="s">
        <v>512</v>
      </c>
      <c r="B204" s="108"/>
      <c r="C204" s="108"/>
      <c r="D204" s="10" t="s">
        <v>508</v>
      </c>
      <c r="E204" s="21" t="s">
        <v>510</v>
      </c>
    </row>
    <row r="205" spans="1:9" x14ac:dyDescent="0.2">
      <c r="A205" s="108" t="s">
        <v>525</v>
      </c>
      <c r="B205" s="108"/>
      <c r="C205" s="108"/>
      <c r="D205" s="10" t="s">
        <v>509</v>
      </c>
      <c r="E205" s="21">
        <v>1</v>
      </c>
    </row>
    <row r="206" spans="1:9" x14ac:dyDescent="0.2">
      <c r="A206" s="14" t="s">
        <v>121</v>
      </c>
      <c r="B206" s="15"/>
      <c r="C206" s="15"/>
      <c r="D206" s="15"/>
      <c r="E206" s="15"/>
    </row>
    <row r="207" spans="1:9" x14ac:dyDescent="0.2">
      <c r="A207" s="16"/>
      <c r="B207" s="16"/>
      <c r="C207" s="16"/>
      <c r="D207" s="16"/>
      <c r="E207" s="16"/>
    </row>
    <row r="208" spans="1:9" x14ac:dyDescent="0.2">
      <c r="A208" s="82" t="s">
        <v>482</v>
      </c>
      <c r="B208" s="82"/>
      <c r="C208" s="82"/>
      <c r="D208" s="82"/>
      <c r="E208" s="82"/>
    </row>
    <row r="209" spans="1:5" x14ac:dyDescent="0.2">
      <c r="A209" s="34" t="s">
        <v>92</v>
      </c>
      <c r="B209" s="34" t="s">
        <v>89</v>
      </c>
      <c r="C209" s="34" t="s">
        <v>90</v>
      </c>
      <c r="D209" s="34" t="s">
        <v>230</v>
      </c>
      <c r="E209" s="34"/>
    </row>
    <row r="210" spans="1:5" x14ac:dyDescent="0.2">
      <c r="A210" s="36">
        <v>4100</v>
      </c>
      <c r="B210" s="37" t="s">
        <v>231</v>
      </c>
      <c r="C210" s="41">
        <f>SUM(C211+C221+C227+C230+C236+C239+C248)</f>
        <v>3071791.75</v>
      </c>
      <c r="D210" s="78"/>
      <c r="E210" s="35"/>
    </row>
    <row r="211" spans="1:5" x14ac:dyDescent="0.2">
      <c r="A211" s="36">
        <v>4110</v>
      </c>
      <c r="B211" s="37" t="s">
        <v>232</v>
      </c>
      <c r="C211" s="41">
        <f>SUM(C212:C220)</f>
        <v>0</v>
      </c>
      <c r="D211" s="78"/>
      <c r="E211" s="35"/>
    </row>
    <row r="212" spans="1:5" x14ac:dyDescent="0.2">
      <c r="A212" s="36">
        <v>4111</v>
      </c>
      <c r="B212" s="37" t="s">
        <v>233</v>
      </c>
      <c r="C212" s="41">
        <v>0</v>
      </c>
      <c r="D212" s="78"/>
      <c r="E212" s="35"/>
    </row>
    <row r="213" spans="1:5" x14ac:dyDescent="0.2">
      <c r="A213" s="36">
        <v>4112</v>
      </c>
      <c r="B213" s="37" t="s">
        <v>234</v>
      </c>
      <c r="C213" s="41">
        <v>0</v>
      </c>
      <c r="D213" s="78"/>
      <c r="E213" s="35"/>
    </row>
    <row r="214" spans="1:5" x14ac:dyDescent="0.2">
      <c r="A214" s="36">
        <v>4113</v>
      </c>
      <c r="B214" s="37" t="s">
        <v>235</v>
      </c>
      <c r="C214" s="41">
        <v>0</v>
      </c>
      <c r="D214" s="78"/>
      <c r="E214" s="35"/>
    </row>
    <row r="215" spans="1:5" x14ac:dyDescent="0.2">
      <c r="A215" s="36">
        <v>4114</v>
      </c>
      <c r="B215" s="37" t="s">
        <v>236</v>
      </c>
      <c r="C215" s="41">
        <v>0</v>
      </c>
      <c r="D215" s="78"/>
      <c r="E215" s="35"/>
    </row>
    <row r="216" spans="1:5" x14ac:dyDescent="0.2">
      <c r="A216" s="36">
        <v>4115</v>
      </c>
      <c r="B216" s="37" t="s">
        <v>237</v>
      </c>
      <c r="C216" s="41">
        <v>0</v>
      </c>
      <c r="D216" s="78"/>
      <c r="E216" s="35"/>
    </row>
    <row r="217" spans="1:5" x14ac:dyDescent="0.2">
      <c r="A217" s="36">
        <v>4116</v>
      </c>
      <c r="B217" s="37" t="s">
        <v>238</v>
      </c>
      <c r="C217" s="41">
        <v>0</v>
      </c>
      <c r="D217" s="78"/>
      <c r="E217" s="35"/>
    </row>
    <row r="218" spans="1:5" x14ac:dyDescent="0.2">
      <c r="A218" s="36">
        <v>4117</v>
      </c>
      <c r="B218" s="37" t="s">
        <v>239</v>
      </c>
      <c r="C218" s="41">
        <v>0</v>
      </c>
      <c r="D218" s="78"/>
      <c r="E218" s="35"/>
    </row>
    <row r="219" spans="1:5" ht="22.5" x14ac:dyDescent="0.2">
      <c r="A219" s="36">
        <v>4118</v>
      </c>
      <c r="B219" s="38" t="s">
        <v>410</v>
      </c>
      <c r="C219" s="41">
        <v>0</v>
      </c>
      <c r="D219" s="78"/>
      <c r="E219" s="35"/>
    </row>
    <row r="220" spans="1:5" x14ac:dyDescent="0.2">
      <c r="A220" s="36">
        <v>4119</v>
      </c>
      <c r="B220" s="37" t="s">
        <v>240</v>
      </c>
      <c r="C220" s="41">
        <v>0</v>
      </c>
      <c r="D220" s="78"/>
      <c r="E220" s="35"/>
    </row>
    <row r="221" spans="1:5" x14ac:dyDescent="0.2">
      <c r="A221" s="36">
        <v>4120</v>
      </c>
      <c r="B221" s="37" t="s">
        <v>241</v>
      </c>
      <c r="C221" s="41">
        <f>SUM(C222:C226)</f>
        <v>0</v>
      </c>
      <c r="D221" s="78"/>
      <c r="E221" s="35"/>
    </row>
    <row r="222" spans="1:5" x14ac:dyDescent="0.2">
      <c r="A222" s="36">
        <v>4121</v>
      </c>
      <c r="B222" s="37" t="s">
        <v>242</v>
      </c>
      <c r="C222" s="41">
        <v>0</v>
      </c>
      <c r="D222" s="78"/>
      <c r="E222" s="35"/>
    </row>
    <row r="223" spans="1:5" x14ac:dyDescent="0.2">
      <c r="A223" s="36">
        <v>4122</v>
      </c>
      <c r="B223" s="37" t="s">
        <v>411</v>
      </c>
      <c r="C223" s="41">
        <v>0</v>
      </c>
      <c r="D223" s="78"/>
      <c r="E223" s="35"/>
    </row>
    <row r="224" spans="1:5" x14ac:dyDescent="0.2">
      <c r="A224" s="36">
        <v>4123</v>
      </c>
      <c r="B224" s="37" t="s">
        <v>243</v>
      </c>
      <c r="C224" s="41">
        <v>0</v>
      </c>
      <c r="D224" s="78"/>
      <c r="E224" s="35"/>
    </row>
    <row r="225" spans="1:5" x14ac:dyDescent="0.2">
      <c r="A225" s="36">
        <v>4124</v>
      </c>
      <c r="B225" s="37" t="s">
        <v>244</v>
      </c>
      <c r="C225" s="41">
        <v>0</v>
      </c>
      <c r="D225" s="78"/>
      <c r="E225" s="35"/>
    </row>
    <row r="226" spans="1:5" x14ac:dyDescent="0.2">
      <c r="A226" s="36">
        <v>4129</v>
      </c>
      <c r="B226" s="37" t="s">
        <v>245</v>
      </c>
      <c r="C226" s="41">
        <v>0</v>
      </c>
      <c r="D226" s="78"/>
      <c r="E226" s="35"/>
    </row>
    <row r="227" spans="1:5" x14ac:dyDescent="0.2">
      <c r="A227" s="36">
        <v>4130</v>
      </c>
      <c r="B227" s="37" t="s">
        <v>246</v>
      </c>
      <c r="C227" s="41">
        <f>SUM(C228:C229)</f>
        <v>0</v>
      </c>
      <c r="D227" s="78"/>
      <c r="E227" s="35"/>
    </row>
    <row r="228" spans="1:5" x14ac:dyDescent="0.2">
      <c r="A228" s="36">
        <v>4131</v>
      </c>
      <c r="B228" s="37" t="s">
        <v>247</v>
      </c>
      <c r="C228" s="41">
        <v>0</v>
      </c>
      <c r="D228" s="78"/>
      <c r="E228" s="35"/>
    </row>
    <row r="229" spans="1:5" ht="22.5" x14ac:dyDescent="0.2">
      <c r="A229" s="36">
        <v>4132</v>
      </c>
      <c r="B229" s="38" t="s">
        <v>412</v>
      </c>
      <c r="C229" s="41">
        <v>0</v>
      </c>
      <c r="D229" s="78"/>
      <c r="E229" s="35"/>
    </row>
    <row r="230" spans="1:5" x14ac:dyDescent="0.2">
      <c r="A230" s="36">
        <v>4140</v>
      </c>
      <c r="B230" s="37" t="s">
        <v>248</v>
      </c>
      <c r="C230" s="41">
        <f>SUM(C231:C235)</f>
        <v>0</v>
      </c>
      <c r="D230" s="78"/>
      <c r="E230" s="35"/>
    </row>
    <row r="231" spans="1:5" x14ac:dyDescent="0.2">
      <c r="A231" s="36">
        <v>4141</v>
      </c>
      <c r="B231" s="37" t="s">
        <v>249</v>
      </c>
      <c r="C231" s="41">
        <v>0</v>
      </c>
      <c r="D231" s="78"/>
      <c r="E231" s="35"/>
    </row>
    <row r="232" spans="1:5" x14ac:dyDescent="0.2">
      <c r="A232" s="36">
        <v>4143</v>
      </c>
      <c r="B232" s="37" t="s">
        <v>250</v>
      </c>
      <c r="C232" s="41">
        <v>0</v>
      </c>
      <c r="D232" s="78"/>
      <c r="E232" s="35"/>
    </row>
    <row r="233" spans="1:5" x14ac:dyDescent="0.2">
      <c r="A233" s="36">
        <v>4144</v>
      </c>
      <c r="B233" s="37" t="s">
        <v>251</v>
      </c>
      <c r="C233" s="41">
        <v>0</v>
      </c>
      <c r="D233" s="78"/>
      <c r="E233" s="35"/>
    </row>
    <row r="234" spans="1:5" ht="22.5" x14ac:dyDescent="0.2">
      <c r="A234" s="36">
        <v>4145</v>
      </c>
      <c r="B234" s="38" t="s">
        <v>413</v>
      </c>
      <c r="C234" s="41">
        <v>0</v>
      </c>
      <c r="D234" s="78"/>
      <c r="E234" s="35"/>
    </row>
    <row r="235" spans="1:5" x14ac:dyDescent="0.2">
      <c r="A235" s="36">
        <v>4149</v>
      </c>
      <c r="B235" s="37" t="s">
        <v>252</v>
      </c>
      <c r="C235" s="41">
        <v>0</v>
      </c>
      <c r="D235" s="78"/>
      <c r="E235" s="35"/>
    </row>
    <row r="236" spans="1:5" x14ac:dyDescent="0.2">
      <c r="A236" s="36">
        <v>4150</v>
      </c>
      <c r="B236" s="37" t="s">
        <v>414</v>
      </c>
      <c r="C236" s="41">
        <f>SUM(C237:C238)</f>
        <v>0</v>
      </c>
      <c r="D236" s="78"/>
      <c r="E236" s="35"/>
    </row>
    <row r="237" spans="1:5" x14ac:dyDescent="0.2">
      <c r="A237" s="36">
        <v>4151</v>
      </c>
      <c r="B237" s="37" t="s">
        <v>414</v>
      </c>
      <c r="C237" s="41">
        <v>0</v>
      </c>
      <c r="D237" s="78"/>
      <c r="E237" s="35"/>
    </row>
    <row r="238" spans="1:5" ht="22.5" x14ac:dyDescent="0.2">
      <c r="A238" s="36">
        <v>4154</v>
      </c>
      <c r="B238" s="38" t="s">
        <v>415</v>
      </c>
      <c r="C238" s="41">
        <v>0</v>
      </c>
      <c r="D238" s="78"/>
      <c r="E238" s="35"/>
    </row>
    <row r="239" spans="1:5" x14ac:dyDescent="0.2">
      <c r="A239" s="36">
        <v>4160</v>
      </c>
      <c r="B239" s="37" t="s">
        <v>416</v>
      </c>
      <c r="C239" s="41">
        <f>SUM(C240:C247)</f>
        <v>0</v>
      </c>
      <c r="D239" s="78"/>
      <c r="E239" s="35"/>
    </row>
    <row r="240" spans="1:5" x14ac:dyDescent="0.2">
      <c r="A240" s="36">
        <v>4161</v>
      </c>
      <c r="B240" s="37" t="s">
        <v>253</v>
      </c>
      <c r="C240" s="41">
        <v>0</v>
      </c>
      <c r="D240" s="78"/>
      <c r="E240" s="35"/>
    </row>
    <row r="241" spans="1:5" x14ac:dyDescent="0.2">
      <c r="A241" s="36">
        <v>4162</v>
      </c>
      <c r="B241" s="37" t="s">
        <v>254</v>
      </c>
      <c r="C241" s="41">
        <v>0</v>
      </c>
      <c r="D241" s="78"/>
      <c r="E241" s="35"/>
    </row>
    <row r="242" spans="1:5" x14ac:dyDescent="0.2">
      <c r="A242" s="36">
        <v>4163</v>
      </c>
      <c r="B242" s="37" t="s">
        <v>255</v>
      </c>
      <c r="C242" s="41">
        <v>0</v>
      </c>
      <c r="D242" s="78"/>
      <c r="E242" s="35"/>
    </row>
    <row r="243" spans="1:5" x14ac:dyDescent="0.2">
      <c r="A243" s="36">
        <v>4164</v>
      </c>
      <c r="B243" s="37" t="s">
        <v>256</v>
      </c>
      <c r="C243" s="41">
        <v>0</v>
      </c>
      <c r="D243" s="78"/>
      <c r="E243" s="35"/>
    </row>
    <row r="244" spans="1:5" x14ac:dyDescent="0.2">
      <c r="A244" s="36">
        <v>4165</v>
      </c>
      <c r="B244" s="37" t="s">
        <v>257</v>
      </c>
      <c r="C244" s="41">
        <v>0</v>
      </c>
      <c r="D244" s="78"/>
      <c r="E244" s="35"/>
    </row>
    <row r="245" spans="1:5" ht="22.5" x14ac:dyDescent="0.2">
      <c r="A245" s="36">
        <v>4166</v>
      </c>
      <c r="B245" s="38" t="s">
        <v>417</v>
      </c>
      <c r="C245" s="41">
        <v>0</v>
      </c>
      <c r="D245" s="78"/>
      <c r="E245" s="35"/>
    </row>
    <row r="246" spans="1:5" x14ac:dyDescent="0.2">
      <c r="A246" s="36">
        <v>4168</v>
      </c>
      <c r="B246" s="37" t="s">
        <v>258</v>
      </c>
      <c r="C246" s="41">
        <v>0</v>
      </c>
      <c r="D246" s="78"/>
      <c r="E246" s="35"/>
    </row>
    <row r="247" spans="1:5" x14ac:dyDescent="0.2">
      <c r="A247" s="36">
        <v>4169</v>
      </c>
      <c r="B247" s="37" t="s">
        <v>259</v>
      </c>
      <c r="C247" s="41">
        <v>0</v>
      </c>
      <c r="D247" s="78"/>
      <c r="E247" s="35"/>
    </row>
    <row r="248" spans="1:5" x14ac:dyDescent="0.2">
      <c r="A248" s="36">
        <v>4170</v>
      </c>
      <c r="B248" s="37" t="s">
        <v>502</v>
      </c>
      <c r="C248" s="41">
        <f>SUM(C249:C256)</f>
        <v>3071791.75</v>
      </c>
      <c r="D248" s="78"/>
      <c r="E248" s="35"/>
    </row>
    <row r="249" spans="1:5" x14ac:dyDescent="0.2">
      <c r="A249" s="36">
        <v>4171</v>
      </c>
      <c r="B249" s="39" t="s">
        <v>418</v>
      </c>
      <c r="C249" s="41">
        <v>0</v>
      </c>
      <c r="D249" s="78"/>
      <c r="E249" s="35"/>
    </row>
    <row r="250" spans="1:5" x14ac:dyDescent="0.2">
      <c r="A250" s="36">
        <v>4172</v>
      </c>
      <c r="B250" s="37" t="s">
        <v>419</v>
      </c>
      <c r="C250" s="41">
        <v>0</v>
      </c>
      <c r="D250" s="78"/>
      <c r="E250" s="35"/>
    </row>
    <row r="251" spans="1:5" ht="22.5" x14ac:dyDescent="0.2">
      <c r="A251" s="36">
        <v>4173</v>
      </c>
      <c r="B251" s="38" t="s">
        <v>420</v>
      </c>
      <c r="C251" s="41">
        <v>3071791.75</v>
      </c>
      <c r="D251" s="78"/>
      <c r="E251" s="35"/>
    </row>
    <row r="252" spans="1:5" ht="22.5" x14ac:dyDescent="0.2">
      <c r="A252" s="36">
        <v>4174</v>
      </c>
      <c r="B252" s="38" t="s">
        <v>421</v>
      </c>
      <c r="C252" s="41">
        <v>0</v>
      </c>
      <c r="D252" s="78"/>
      <c r="E252" s="35"/>
    </row>
    <row r="253" spans="1:5" ht="22.5" x14ac:dyDescent="0.2">
      <c r="A253" s="36">
        <v>4175</v>
      </c>
      <c r="B253" s="38" t="s">
        <v>422</v>
      </c>
      <c r="C253" s="41">
        <v>0</v>
      </c>
      <c r="D253" s="78"/>
      <c r="E253" s="35"/>
    </row>
    <row r="254" spans="1:5" ht="22.5" x14ac:dyDescent="0.2">
      <c r="A254" s="36">
        <v>4176</v>
      </c>
      <c r="B254" s="38" t="s">
        <v>423</v>
      </c>
      <c r="C254" s="41">
        <v>0</v>
      </c>
      <c r="D254" s="78"/>
      <c r="E254" s="35"/>
    </row>
    <row r="255" spans="1:5" ht="22.5" x14ac:dyDescent="0.2">
      <c r="A255" s="36">
        <v>4177</v>
      </c>
      <c r="B255" s="38" t="s">
        <v>424</v>
      </c>
      <c r="C255" s="41">
        <v>0</v>
      </c>
      <c r="D255" s="78"/>
      <c r="E255" s="35"/>
    </row>
    <row r="256" spans="1:5" ht="22.5" x14ac:dyDescent="0.2">
      <c r="A256" s="36">
        <v>4178</v>
      </c>
      <c r="B256" s="38" t="s">
        <v>425</v>
      </c>
      <c r="C256" s="41">
        <v>0</v>
      </c>
      <c r="D256" s="78"/>
      <c r="E256" s="35"/>
    </row>
    <row r="257" spans="1:5" x14ac:dyDescent="0.2">
      <c r="A257" s="36"/>
      <c r="B257" s="38"/>
      <c r="C257" s="41"/>
      <c r="D257" s="78"/>
      <c r="E257" s="35"/>
    </row>
    <row r="258" spans="1:5" x14ac:dyDescent="0.2">
      <c r="A258" s="82" t="s">
        <v>481</v>
      </c>
      <c r="B258" s="82"/>
      <c r="C258" s="82"/>
      <c r="D258" s="82"/>
      <c r="E258" s="82"/>
    </row>
    <row r="259" spans="1:5" x14ac:dyDescent="0.2">
      <c r="A259" s="34" t="s">
        <v>92</v>
      </c>
      <c r="B259" s="34" t="s">
        <v>89</v>
      </c>
      <c r="C259" s="34" t="s">
        <v>90</v>
      </c>
      <c r="D259" s="34" t="s">
        <v>230</v>
      </c>
      <c r="E259" s="34"/>
    </row>
    <row r="260" spans="1:5" ht="33.75" x14ac:dyDescent="0.2">
      <c r="A260" s="36">
        <v>4200</v>
      </c>
      <c r="B260" s="38" t="s">
        <v>426</v>
      </c>
      <c r="C260" s="41">
        <f>+C261+C267</f>
        <v>12679618.74</v>
      </c>
      <c r="D260" s="78"/>
      <c r="E260" s="35"/>
    </row>
    <row r="261" spans="1:5" ht="22.5" x14ac:dyDescent="0.2">
      <c r="A261" s="36">
        <v>4210</v>
      </c>
      <c r="B261" s="38" t="s">
        <v>427</v>
      </c>
      <c r="C261" s="41">
        <f>SUM(C262:C266)</f>
        <v>0</v>
      </c>
      <c r="D261" s="78"/>
      <c r="E261" s="35"/>
    </row>
    <row r="262" spans="1:5" x14ac:dyDescent="0.2">
      <c r="A262" s="36">
        <v>4211</v>
      </c>
      <c r="B262" s="37" t="s">
        <v>260</v>
      </c>
      <c r="C262" s="41">
        <v>0</v>
      </c>
      <c r="D262" s="78"/>
      <c r="E262" s="35"/>
    </row>
    <row r="263" spans="1:5" x14ac:dyDescent="0.2">
      <c r="A263" s="36">
        <v>4212</v>
      </c>
      <c r="B263" s="37" t="s">
        <v>261</v>
      </c>
      <c r="C263" s="41">
        <v>0</v>
      </c>
      <c r="D263" s="78"/>
      <c r="E263" s="35"/>
    </row>
    <row r="264" spans="1:5" x14ac:dyDescent="0.2">
      <c r="A264" s="36">
        <v>4213</v>
      </c>
      <c r="B264" s="37" t="s">
        <v>262</v>
      </c>
      <c r="C264" s="41">
        <v>0</v>
      </c>
      <c r="D264" s="78"/>
      <c r="E264" s="35"/>
    </row>
    <row r="265" spans="1:5" x14ac:dyDescent="0.2">
      <c r="A265" s="36">
        <v>4214</v>
      </c>
      <c r="B265" s="37" t="s">
        <v>428</v>
      </c>
      <c r="C265" s="41">
        <v>0</v>
      </c>
      <c r="D265" s="78"/>
      <c r="E265" s="35"/>
    </row>
    <row r="266" spans="1:5" x14ac:dyDescent="0.2">
      <c r="A266" s="36">
        <v>4215</v>
      </c>
      <c r="B266" s="37" t="s">
        <v>429</v>
      </c>
      <c r="C266" s="41">
        <v>0</v>
      </c>
      <c r="D266" s="78"/>
      <c r="E266" s="35"/>
    </row>
    <row r="267" spans="1:5" x14ac:dyDescent="0.2">
      <c r="A267" s="36">
        <v>4220</v>
      </c>
      <c r="B267" s="37" t="s">
        <v>263</v>
      </c>
      <c r="C267" s="41">
        <f>SUM(C268:C271)</f>
        <v>12679618.74</v>
      </c>
      <c r="D267" s="78"/>
      <c r="E267" s="35"/>
    </row>
    <row r="268" spans="1:5" x14ac:dyDescent="0.2">
      <c r="A268" s="36">
        <v>4221</v>
      </c>
      <c r="B268" s="37" t="s">
        <v>264</v>
      </c>
      <c r="C268" s="41">
        <v>12679618.74</v>
      </c>
      <c r="D268" s="78"/>
      <c r="E268" s="35"/>
    </row>
    <row r="269" spans="1:5" x14ac:dyDescent="0.2">
      <c r="A269" s="36">
        <v>4223</v>
      </c>
      <c r="B269" s="37" t="s">
        <v>265</v>
      </c>
      <c r="C269" s="41">
        <v>0</v>
      </c>
      <c r="D269" s="78"/>
      <c r="E269" s="35"/>
    </row>
    <row r="270" spans="1:5" x14ac:dyDescent="0.2">
      <c r="A270" s="36">
        <v>4225</v>
      </c>
      <c r="B270" s="37" t="s">
        <v>267</v>
      </c>
      <c r="C270" s="41">
        <v>0</v>
      </c>
      <c r="D270" s="78"/>
      <c r="E270" s="35"/>
    </row>
    <row r="271" spans="1:5" x14ac:dyDescent="0.2">
      <c r="A271" s="36">
        <v>4227</v>
      </c>
      <c r="B271" s="37" t="s">
        <v>430</v>
      </c>
      <c r="C271" s="41">
        <v>0</v>
      </c>
      <c r="D271" s="78"/>
      <c r="E271" s="35"/>
    </row>
    <row r="272" spans="1:5" x14ac:dyDescent="0.2">
      <c r="A272" s="35"/>
      <c r="B272" s="35"/>
      <c r="C272" s="35"/>
      <c r="D272" s="35"/>
      <c r="E272" s="35"/>
    </row>
    <row r="273" spans="1:5" x14ac:dyDescent="0.2">
      <c r="A273" s="82" t="s">
        <v>489</v>
      </c>
      <c r="B273" s="82"/>
      <c r="C273" s="82"/>
      <c r="D273" s="82"/>
      <c r="E273" s="82"/>
    </row>
    <row r="274" spans="1:5" x14ac:dyDescent="0.2">
      <c r="A274" s="34" t="s">
        <v>92</v>
      </c>
      <c r="B274" s="34" t="s">
        <v>89</v>
      </c>
      <c r="C274" s="34" t="s">
        <v>90</v>
      </c>
      <c r="D274" s="34" t="s">
        <v>93</v>
      </c>
      <c r="E274" s="34" t="s">
        <v>132</v>
      </c>
    </row>
    <row r="275" spans="1:5" x14ac:dyDescent="0.2">
      <c r="A275" s="40">
        <v>4300</v>
      </c>
      <c r="B275" s="37" t="s">
        <v>268</v>
      </c>
      <c r="C275" s="41">
        <f>C276+C279+C285+C287+C289</f>
        <v>6860</v>
      </c>
      <c r="D275" s="42"/>
      <c r="E275" s="42"/>
    </row>
    <row r="276" spans="1:5" x14ac:dyDescent="0.2">
      <c r="A276" s="40">
        <v>4310</v>
      </c>
      <c r="B276" s="37" t="s">
        <v>269</v>
      </c>
      <c r="C276" s="41">
        <f>SUM(C277:C278)</f>
        <v>0</v>
      </c>
      <c r="D276" s="42"/>
      <c r="E276" s="42"/>
    </row>
    <row r="277" spans="1:5" x14ac:dyDescent="0.2">
      <c r="A277" s="40">
        <v>4311</v>
      </c>
      <c r="B277" s="37" t="s">
        <v>431</v>
      </c>
      <c r="C277" s="41">
        <v>0</v>
      </c>
      <c r="D277" s="42"/>
      <c r="E277" s="42"/>
    </row>
    <row r="278" spans="1:5" x14ac:dyDescent="0.2">
      <c r="A278" s="40">
        <v>4319</v>
      </c>
      <c r="B278" s="37" t="s">
        <v>270</v>
      </c>
      <c r="C278" s="41">
        <v>0</v>
      </c>
      <c r="D278" s="42"/>
      <c r="E278" s="42"/>
    </row>
    <row r="279" spans="1:5" x14ac:dyDescent="0.2">
      <c r="A279" s="40">
        <v>4320</v>
      </c>
      <c r="B279" s="37" t="s">
        <v>271</v>
      </c>
      <c r="C279" s="41">
        <f>SUM(C280:C284)</f>
        <v>0</v>
      </c>
      <c r="D279" s="42"/>
      <c r="E279" s="42"/>
    </row>
    <row r="280" spans="1:5" x14ac:dyDescent="0.2">
      <c r="A280" s="40">
        <v>4321</v>
      </c>
      <c r="B280" s="37" t="s">
        <v>272</v>
      </c>
      <c r="C280" s="41">
        <v>0</v>
      </c>
      <c r="D280" s="42"/>
      <c r="E280" s="42"/>
    </row>
    <row r="281" spans="1:5" x14ac:dyDescent="0.2">
      <c r="A281" s="40">
        <v>4322</v>
      </c>
      <c r="B281" s="37" t="s">
        <v>273</v>
      </c>
      <c r="C281" s="41">
        <v>0</v>
      </c>
      <c r="D281" s="42"/>
      <c r="E281" s="42"/>
    </row>
    <row r="282" spans="1:5" x14ac:dyDescent="0.2">
      <c r="A282" s="40">
        <v>4323</v>
      </c>
      <c r="B282" s="37" t="s">
        <v>274</v>
      </c>
      <c r="C282" s="41">
        <v>0</v>
      </c>
      <c r="D282" s="42"/>
      <c r="E282" s="42"/>
    </row>
    <row r="283" spans="1:5" x14ac:dyDescent="0.2">
      <c r="A283" s="40">
        <v>4324</v>
      </c>
      <c r="B283" s="37" t="s">
        <v>275</v>
      </c>
      <c r="C283" s="41">
        <v>0</v>
      </c>
      <c r="D283" s="42"/>
      <c r="E283" s="42"/>
    </row>
    <row r="284" spans="1:5" x14ac:dyDescent="0.2">
      <c r="A284" s="40">
        <v>4325</v>
      </c>
      <c r="B284" s="37" t="s">
        <v>276</v>
      </c>
      <c r="C284" s="41">
        <v>0</v>
      </c>
      <c r="D284" s="42"/>
      <c r="E284" s="42"/>
    </row>
    <row r="285" spans="1:5" x14ac:dyDescent="0.2">
      <c r="A285" s="40">
        <v>4330</v>
      </c>
      <c r="B285" s="37" t="s">
        <v>277</v>
      </c>
      <c r="C285" s="41">
        <f>SUM(C286)</f>
        <v>0</v>
      </c>
      <c r="D285" s="42"/>
      <c r="E285" s="42"/>
    </row>
    <row r="286" spans="1:5" x14ac:dyDescent="0.2">
      <c r="A286" s="40">
        <v>4331</v>
      </c>
      <c r="B286" s="37" t="s">
        <v>277</v>
      </c>
      <c r="C286" s="41">
        <v>0</v>
      </c>
      <c r="D286" s="42"/>
      <c r="E286" s="42"/>
    </row>
    <row r="287" spans="1:5" x14ac:dyDescent="0.2">
      <c r="A287" s="40">
        <v>4340</v>
      </c>
      <c r="B287" s="37" t="s">
        <v>278</v>
      </c>
      <c r="C287" s="41">
        <f>SUM(C288)</f>
        <v>0</v>
      </c>
      <c r="D287" s="42"/>
      <c r="E287" s="42"/>
    </row>
    <row r="288" spans="1:5" x14ac:dyDescent="0.2">
      <c r="A288" s="40">
        <v>4341</v>
      </c>
      <c r="B288" s="37" t="s">
        <v>278</v>
      </c>
      <c r="C288" s="41">
        <v>0</v>
      </c>
      <c r="D288" s="42"/>
      <c r="E288" s="42"/>
    </row>
    <row r="289" spans="1:5" x14ac:dyDescent="0.2">
      <c r="A289" s="40">
        <v>4390</v>
      </c>
      <c r="B289" s="37" t="s">
        <v>279</v>
      </c>
      <c r="C289" s="41">
        <f>SUM(C290:C296)</f>
        <v>6860</v>
      </c>
      <c r="D289" s="42"/>
      <c r="E289" s="42"/>
    </row>
    <row r="290" spans="1:5" x14ac:dyDescent="0.2">
      <c r="A290" s="40">
        <v>4392</v>
      </c>
      <c r="B290" s="37" t="s">
        <v>280</v>
      </c>
      <c r="C290" s="41">
        <v>0</v>
      </c>
      <c r="D290" s="42"/>
      <c r="E290" s="42"/>
    </row>
    <row r="291" spans="1:5" x14ac:dyDescent="0.2">
      <c r="A291" s="40">
        <v>4393</v>
      </c>
      <c r="B291" s="37" t="s">
        <v>432</v>
      </c>
      <c r="C291" s="41">
        <v>0</v>
      </c>
      <c r="D291" s="42"/>
      <c r="E291" s="42"/>
    </row>
    <row r="292" spans="1:5" x14ac:dyDescent="0.2">
      <c r="A292" s="40">
        <v>4394</v>
      </c>
      <c r="B292" s="37" t="s">
        <v>281</v>
      </c>
      <c r="C292" s="41">
        <v>0</v>
      </c>
      <c r="D292" s="42"/>
      <c r="E292" s="42"/>
    </row>
    <row r="293" spans="1:5" x14ac:dyDescent="0.2">
      <c r="A293" s="40">
        <v>4395</v>
      </c>
      <c r="B293" s="37" t="s">
        <v>282</v>
      </c>
      <c r="C293" s="41">
        <v>0</v>
      </c>
      <c r="D293" s="42"/>
      <c r="E293" s="42"/>
    </row>
    <row r="294" spans="1:5" x14ac:dyDescent="0.2">
      <c r="A294" s="40">
        <v>4396</v>
      </c>
      <c r="B294" s="37" t="s">
        <v>283</v>
      </c>
      <c r="C294" s="41">
        <v>0</v>
      </c>
      <c r="D294" s="42"/>
      <c r="E294" s="42"/>
    </row>
    <row r="295" spans="1:5" x14ac:dyDescent="0.2">
      <c r="A295" s="40">
        <v>4397</v>
      </c>
      <c r="B295" s="37" t="s">
        <v>433</v>
      </c>
      <c r="C295" s="41">
        <v>0</v>
      </c>
      <c r="D295" s="42"/>
      <c r="E295" s="42"/>
    </row>
    <row r="296" spans="1:5" x14ac:dyDescent="0.2">
      <c r="A296" s="40">
        <v>4399</v>
      </c>
      <c r="B296" s="37" t="s">
        <v>279</v>
      </c>
      <c r="C296" s="41">
        <v>6860</v>
      </c>
      <c r="D296" s="42"/>
      <c r="E296" s="42"/>
    </row>
    <row r="297" spans="1:5" x14ac:dyDescent="0.2">
      <c r="A297" s="35"/>
      <c r="B297" s="35"/>
      <c r="C297" s="35"/>
      <c r="D297" s="35"/>
      <c r="E297" s="35"/>
    </row>
    <row r="298" spans="1:5" x14ac:dyDescent="0.2">
      <c r="A298" s="82" t="s">
        <v>483</v>
      </c>
      <c r="B298" s="82"/>
      <c r="C298" s="82"/>
      <c r="D298" s="82"/>
      <c r="E298" s="82"/>
    </row>
    <row r="299" spans="1:5" x14ac:dyDescent="0.2">
      <c r="A299" s="34" t="s">
        <v>92</v>
      </c>
      <c r="B299" s="34" t="s">
        <v>89</v>
      </c>
      <c r="C299" s="34" t="s">
        <v>90</v>
      </c>
      <c r="D299" s="34" t="s">
        <v>284</v>
      </c>
      <c r="E299" s="34" t="s">
        <v>132</v>
      </c>
    </row>
    <row r="300" spans="1:5" x14ac:dyDescent="0.2">
      <c r="A300" s="40">
        <v>5000</v>
      </c>
      <c r="B300" s="37" t="s">
        <v>285</v>
      </c>
      <c r="C300" s="41">
        <f>C301+C329+C362+C372+C387+C416</f>
        <v>14618488.809999999</v>
      </c>
      <c r="D300" s="43">
        <v>1</v>
      </c>
      <c r="E300" s="42"/>
    </row>
    <row r="301" spans="1:5" x14ac:dyDescent="0.2">
      <c r="A301" s="40">
        <v>5100</v>
      </c>
      <c r="B301" s="37" t="s">
        <v>286</v>
      </c>
      <c r="C301" s="41">
        <f>C302+C309+C319</f>
        <v>14618488.809999999</v>
      </c>
      <c r="D301" s="43">
        <v>1</v>
      </c>
      <c r="E301" s="42"/>
    </row>
    <row r="302" spans="1:5" x14ac:dyDescent="0.2">
      <c r="A302" s="40">
        <v>5110</v>
      </c>
      <c r="B302" s="37" t="s">
        <v>287</v>
      </c>
      <c r="C302" s="41">
        <f>SUM(C303:C308)</f>
        <v>13334908.02</v>
      </c>
      <c r="D302" s="43">
        <v>0.91219470037683059</v>
      </c>
      <c r="E302" s="42"/>
    </row>
    <row r="303" spans="1:5" x14ac:dyDescent="0.2">
      <c r="A303" s="40">
        <v>5111</v>
      </c>
      <c r="B303" s="37" t="s">
        <v>288</v>
      </c>
      <c r="C303" s="41">
        <v>6603025.8899999997</v>
      </c>
      <c r="D303" s="43">
        <v>0.45169004647615146</v>
      </c>
      <c r="E303" s="42"/>
    </row>
    <row r="304" spans="1:5" x14ac:dyDescent="0.2">
      <c r="A304" s="40">
        <v>5112</v>
      </c>
      <c r="B304" s="37" t="s">
        <v>289</v>
      </c>
      <c r="C304" s="41">
        <v>4176427.13</v>
      </c>
      <c r="D304" s="43">
        <v>0.28569486109556358</v>
      </c>
      <c r="E304" s="42"/>
    </row>
    <row r="305" spans="1:5" x14ac:dyDescent="0.2">
      <c r="A305" s="40">
        <v>5113</v>
      </c>
      <c r="B305" s="37" t="s">
        <v>290</v>
      </c>
      <c r="C305" s="41">
        <v>99439.77</v>
      </c>
      <c r="D305" s="43">
        <v>6.8023289747964049E-3</v>
      </c>
      <c r="E305" s="42"/>
    </row>
    <row r="306" spans="1:5" x14ac:dyDescent="0.2">
      <c r="A306" s="40">
        <v>5114</v>
      </c>
      <c r="B306" s="37" t="s">
        <v>291</v>
      </c>
      <c r="C306" s="41">
        <v>1938443.72</v>
      </c>
      <c r="D306" s="43">
        <v>0.13260219610894242</v>
      </c>
      <c r="E306" s="42"/>
    </row>
    <row r="307" spans="1:5" x14ac:dyDescent="0.2">
      <c r="A307" s="40">
        <v>5115</v>
      </c>
      <c r="B307" s="37" t="s">
        <v>292</v>
      </c>
      <c r="C307" s="41">
        <v>517571.51</v>
      </c>
      <c r="D307" s="43">
        <v>3.540526772137674E-2</v>
      </c>
      <c r="E307" s="42"/>
    </row>
    <row r="308" spans="1:5" x14ac:dyDescent="0.2">
      <c r="A308" s="40">
        <v>5116</v>
      </c>
      <c r="B308" s="37" t="s">
        <v>293</v>
      </c>
      <c r="C308" s="41">
        <v>0</v>
      </c>
      <c r="D308" s="43">
        <v>0</v>
      </c>
      <c r="E308" s="42"/>
    </row>
    <row r="309" spans="1:5" x14ac:dyDescent="0.2">
      <c r="A309" s="40">
        <v>5120</v>
      </c>
      <c r="B309" s="37" t="s">
        <v>294</v>
      </c>
      <c r="C309" s="41">
        <f>SUM(C310:C318)</f>
        <v>132340.44</v>
      </c>
      <c r="D309" s="43">
        <v>9.0529494341077526E-3</v>
      </c>
      <c r="E309" s="42"/>
    </row>
    <row r="310" spans="1:5" x14ac:dyDescent="0.2">
      <c r="A310" s="40">
        <v>5121</v>
      </c>
      <c r="B310" s="37" t="s">
        <v>295</v>
      </c>
      <c r="C310" s="41">
        <v>9500.0300000000007</v>
      </c>
      <c r="D310" s="43">
        <v>6.4986402654023724E-4</v>
      </c>
      <c r="E310" s="42"/>
    </row>
    <row r="311" spans="1:5" x14ac:dyDescent="0.2">
      <c r="A311" s="40">
        <v>5122</v>
      </c>
      <c r="B311" s="37" t="s">
        <v>296</v>
      </c>
      <c r="C311" s="41">
        <v>40743.599999999999</v>
      </c>
      <c r="D311" s="43">
        <v>2.7871280355688151E-3</v>
      </c>
      <c r="E311" s="42"/>
    </row>
    <row r="312" spans="1:5" x14ac:dyDescent="0.2">
      <c r="A312" s="40">
        <v>5123</v>
      </c>
      <c r="B312" s="37" t="s">
        <v>297</v>
      </c>
      <c r="C312" s="41">
        <v>0</v>
      </c>
      <c r="D312" s="43">
        <v>0</v>
      </c>
      <c r="E312" s="42"/>
    </row>
    <row r="313" spans="1:5" x14ac:dyDescent="0.2">
      <c r="A313" s="40">
        <v>5124</v>
      </c>
      <c r="B313" s="37" t="s">
        <v>298</v>
      </c>
      <c r="C313" s="41">
        <v>32255.919999999998</v>
      </c>
      <c r="D313" s="43">
        <v>2.2065153532104392E-3</v>
      </c>
      <c r="E313" s="42"/>
    </row>
    <row r="314" spans="1:5" x14ac:dyDescent="0.2">
      <c r="A314" s="40">
        <v>5125</v>
      </c>
      <c r="B314" s="37" t="s">
        <v>299</v>
      </c>
      <c r="C314" s="41">
        <v>7443.88</v>
      </c>
      <c r="D314" s="43">
        <v>5.092099530088159E-4</v>
      </c>
      <c r="E314" s="42"/>
    </row>
    <row r="315" spans="1:5" x14ac:dyDescent="0.2">
      <c r="A315" s="40">
        <v>5126</v>
      </c>
      <c r="B315" s="37" t="s">
        <v>300</v>
      </c>
      <c r="C315" s="41">
        <v>31212</v>
      </c>
      <c r="D315" s="43">
        <v>2.1351044150780454E-3</v>
      </c>
      <c r="E315" s="42"/>
    </row>
    <row r="316" spans="1:5" x14ac:dyDescent="0.2">
      <c r="A316" s="40">
        <v>5127</v>
      </c>
      <c r="B316" s="37" t="s">
        <v>301</v>
      </c>
      <c r="C316" s="41">
        <v>3000</v>
      </c>
      <c r="D316" s="43">
        <v>2.0521957084564067E-4</v>
      </c>
      <c r="E316" s="42"/>
    </row>
    <row r="317" spans="1:5" x14ac:dyDescent="0.2">
      <c r="A317" s="40">
        <v>5128</v>
      </c>
      <c r="B317" s="37" t="s">
        <v>302</v>
      </c>
      <c r="C317" s="41">
        <v>0</v>
      </c>
      <c r="D317" s="43">
        <v>0</v>
      </c>
      <c r="E317" s="42"/>
    </row>
    <row r="318" spans="1:5" x14ac:dyDescent="0.2">
      <c r="A318" s="40">
        <v>5129</v>
      </c>
      <c r="B318" s="37" t="s">
        <v>303</v>
      </c>
      <c r="C318" s="41">
        <v>8185.01</v>
      </c>
      <c r="D318" s="43">
        <v>5.5990807985575907E-4</v>
      </c>
      <c r="E318" s="42"/>
    </row>
    <row r="319" spans="1:5" x14ac:dyDescent="0.2">
      <c r="A319" s="40">
        <v>5130</v>
      </c>
      <c r="B319" s="37" t="s">
        <v>304</v>
      </c>
      <c r="C319" s="41">
        <f>SUM(C320:C328)</f>
        <v>1151240.3500000001</v>
      </c>
      <c r="D319" s="43">
        <v>7.8752350189061723E-2</v>
      </c>
      <c r="E319" s="42"/>
    </row>
    <row r="320" spans="1:5" x14ac:dyDescent="0.2">
      <c r="A320" s="40">
        <v>5131</v>
      </c>
      <c r="B320" s="37" t="s">
        <v>305</v>
      </c>
      <c r="C320" s="41">
        <v>316702.86</v>
      </c>
      <c r="D320" s="43">
        <v>2.166454167159567E-2</v>
      </c>
      <c r="E320" s="42"/>
    </row>
    <row r="321" spans="1:5" x14ac:dyDescent="0.2">
      <c r="A321" s="40">
        <v>5132</v>
      </c>
      <c r="B321" s="37" t="s">
        <v>306</v>
      </c>
      <c r="C321" s="41">
        <v>245637.64</v>
      </c>
      <c r="D321" s="43">
        <v>1.6803217021445327E-2</v>
      </c>
      <c r="E321" s="42"/>
    </row>
    <row r="322" spans="1:5" x14ac:dyDescent="0.2">
      <c r="A322" s="40">
        <v>5133</v>
      </c>
      <c r="B322" s="37" t="s">
        <v>307</v>
      </c>
      <c r="C322" s="41">
        <v>28292.400000000001</v>
      </c>
      <c r="D322" s="43">
        <v>1.9353847287310682E-3</v>
      </c>
      <c r="E322" s="42"/>
    </row>
    <row r="323" spans="1:5" x14ac:dyDescent="0.2">
      <c r="A323" s="40">
        <v>5134</v>
      </c>
      <c r="B323" s="37" t="s">
        <v>308</v>
      </c>
      <c r="C323" s="41">
        <v>1574.31</v>
      </c>
      <c r="D323" s="43">
        <v>1.0769307419266685E-4</v>
      </c>
      <c r="E323" s="42"/>
    </row>
    <row r="324" spans="1:5" x14ac:dyDescent="0.2">
      <c r="A324" s="40">
        <v>5135</v>
      </c>
      <c r="B324" s="37" t="s">
        <v>309</v>
      </c>
      <c r="C324" s="41">
        <v>145689.16</v>
      </c>
      <c r="D324" s="43">
        <v>9.9660889640206269E-3</v>
      </c>
      <c r="E324" s="42"/>
    </row>
    <row r="325" spans="1:5" x14ac:dyDescent="0.2">
      <c r="A325" s="40">
        <v>5136</v>
      </c>
      <c r="B325" s="37" t="s">
        <v>310</v>
      </c>
      <c r="C325" s="41">
        <v>0</v>
      </c>
      <c r="D325" s="43">
        <v>0</v>
      </c>
      <c r="E325" s="42"/>
    </row>
    <row r="326" spans="1:5" x14ac:dyDescent="0.2">
      <c r="A326" s="40">
        <v>5137</v>
      </c>
      <c r="B326" s="37" t="s">
        <v>311</v>
      </c>
      <c r="C326" s="41">
        <v>12176.5</v>
      </c>
      <c r="D326" s="43">
        <v>8.329520348006478E-4</v>
      </c>
      <c r="E326" s="42"/>
    </row>
    <row r="327" spans="1:5" x14ac:dyDescent="0.2">
      <c r="A327" s="40">
        <v>5138</v>
      </c>
      <c r="B327" s="37" t="s">
        <v>312</v>
      </c>
      <c r="C327" s="41">
        <v>185490.18</v>
      </c>
      <c r="D327" s="43">
        <v>1.2688738378560212E-2</v>
      </c>
      <c r="E327" s="42"/>
    </row>
    <row r="328" spans="1:5" x14ac:dyDescent="0.2">
      <c r="A328" s="40">
        <v>5139</v>
      </c>
      <c r="B328" s="37" t="s">
        <v>313</v>
      </c>
      <c r="C328" s="41">
        <v>215677.3</v>
      </c>
      <c r="D328" s="43">
        <v>1.4753734315715498E-2</v>
      </c>
      <c r="E328" s="42"/>
    </row>
    <row r="329" spans="1:5" x14ac:dyDescent="0.2">
      <c r="A329" s="40">
        <v>5200</v>
      </c>
      <c r="B329" s="37" t="s">
        <v>314</v>
      </c>
      <c r="C329" s="41">
        <f>C330+C333+C336+C339+C344+C348+C351+C353+C359</f>
        <v>0</v>
      </c>
      <c r="D329" s="43">
        <v>0</v>
      </c>
      <c r="E329" s="42"/>
    </row>
    <row r="330" spans="1:5" x14ac:dyDescent="0.2">
      <c r="A330" s="40">
        <v>5210</v>
      </c>
      <c r="B330" s="37" t="s">
        <v>315</v>
      </c>
      <c r="C330" s="41">
        <f>SUM(C331:C332)</f>
        <v>0</v>
      </c>
      <c r="D330" s="43">
        <v>0</v>
      </c>
      <c r="E330" s="42"/>
    </row>
    <row r="331" spans="1:5" x14ac:dyDescent="0.2">
      <c r="A331" s="40">
        <v>5211</v>
      </c>
      <c r="B331" s="37" t="s">
        <v>316</v>
      </c>
      <c r="C331" s="41">
        <v>0</v>
      </c>
      <c r="D331" s="43">
        <v>0</v>
      </c>
      <c r="E331" s="42"/>
    </row>
    <row r="332" spans="1:5" x14ac:dyDescent="0.2">
      <c r="A332" s="40">
        <v>5212</v>
      </c>
      <c r="B332" s="37" t="s">
        <v>317</v>
      </c>
      <c r="C332" s="41">
        <v>0</v>
      </c>
      <c r="D332" s="43">
        <v>0</v>
      </c>
      <c r="E332" s="42"/>
    </row>
    <row r="333" spans="1:5" x14ac:dyDescent="0.2">
      <c r="A333" s="40">
        <v>5220</v>
      </c>
      <c r="B333" s="37" t="s">
        <v>318</v>
      </c>
      <c r="C333" s="41">
        <f>SUM(C334:C335)</f>
        <v>0</v>
      </c>
      <c r="D333" s="43">
        <v>0</v>
      </c>
      <c r="E333" s="42"/>
    </row>
    <row r="334" spans="1:5" x14ac:dyDescent="0.2">
      <c r="A334" s="40">
        <v>5221</v>
      </c>
      <c r="B334" s="37" t="s">
        <v>319</v>
      </c>
      <c r="C334" s="41">
        <v>0</v>
      </c>
      <c r="D334" s="43">
        <v>0</v>
      </c>
      <c r="E334" s="42"/>
    </row>
    <row r="335" spans="1:5" x14ac:dyDescent="0.2">
      <c r="A335" s="40">
        <v>5222</v>
      </c>
      <c r="B335" s="37" t="s">
        <v>320</v>
      </c>
      <c r="C335" s="41">
        <v>0</v>
      </c>
      <c r="D335" s="43">
        <v>0</v>
      </c>
      <c r="E335" s="42"/>
    </row>
    <row r="336" spans="1:5" x14ac:dyDescent="0.2">
      <c r="A336" s="40">
        <v>5230</v>
      </c>
      <c r="B336" s="37" t="s">
        <v>265</v>
      </c>
      <c r="C336" s="41">
        <f>SUM(C337:C338)</f>
        <v>0</v>
      </c>
      <c r="D336" s="43">
        <v>0</v>
      </c>
      <c r="E336" s="42"/>
    </row>
    <row r="337" spans="1:5" x14ac:dyDescent="0.2">
      <c r="A337" s="40">
        <v>5231</v>
      </c>
      <c r="B337" s="37" t="s">
        <v>321</v>
      </c>
      <c r="C337" s="41">
        <v>0</v>
      </c>
      <c r="D337" s="43">
        <v>0</v>
      </c>
      <c r="E337" s="42"/>
    </row>
    <row r="338" spans="1:5" x14ac:dyDescent="0.2">
      <c r="A338" s="40">
        <v>5232</v>
      </c>
      <c r="B338" s="37" t="s">
        <v>322</v>
      </c>
      <c r="C338" s="41">
        <v>0</v>
      </c>
      <c r="D338" s="43">
        <v>0</v>
      </c>
      <c r="E338" s="42"/>
    </row>
    <row r="339" spans="1:5" x14ac:dyDescent="0.2">
      <c r="A339" s="40">
        <v>5240</v>
      </c>
      <c r="B339" s="37" t="s">
        <v>266</v>
      </c>
      <c r="C339" s="41">
        <f>SUM(C340:C343)</f>
        <v>0</v>
      </c>
      <c r="D339" s="43">
        <v>0</v>
      </c>
      <c r="E339" s="42"/>
    </row>
    <row r="340" spans="1:5" x14ac:dyDescent="0.2">
      <c r="A340" s="40">
        <v>5241</v>
      </c>
      <c r="B340" s="37" t="s">
        <v>323</v>
      </c>
      <c r="C340" s="41">
        <v>0</v>
      </c>
      <c r="D340" s="43">
        <v>0</v>
      </c>
      <c r="E340" s="42"/>
    </row>
    <row r="341" spans="1:5" x14ac:dyDescent="0.2">
      <c r="A341" s="40">
        <v>5242</v>
      </c>
      <c r="B341" s="37" t="s">
        <v>324</v>
      </c>
      <c r="C341" s="41">
        <v>0</v>
      </c>
      <c r="D341" s="43">
        <v>0</v>
      </c>
      <c r="E341" s="42"/>
    </row>
    <row r="342" spans="1:5" x14ac:dyDescent="0.2">
      <c r="A342" s="40">
        <v>5243</v>
      </c>
      <c r="B342" s="37" t="s">
        <v>325</v>
      </c>
      <c r="C342" s="41">
        <v>0</v>
      </c>
      <c r="D342" s="43">
        <v>0</v>
      </c>
      <c r="E342" s="42"/>
    </row>
    <row r="343" spans="1:5" x14ac:dyDescent="0.2">
      <c r="A343" s="40">
        <v>5244</v>
      </c>
      <c r="B343" s="37" t="s">
        <v>326</v>
      </c>
      <c r="C343" s="41">
        <v>0</v>
      </c>
      <c r="D343" s="43">
        <v>0</v>
      </c>
      <c r="E343" s="42"/>
    </row>
    <row r="344" spans="1:5" x14ac:dyDescent="0.2">
      <c r="A344" s="40">
        <v>5250</v>
      </c>
      <c r="B344" s="37" t="s">
        <v>267</v>
      </c>
      <c r="C344" s="41">
        <f>SUM(C345:C347)</f>
        <v>0</v>
      </c>
      <c r="D344" s="43">
        <v>0</v>
      </c>
      <c r="E344" s="42"/>
    </row>
    <row r="345" spans="1:5" x14ac:dyDescent="0.2">
      <c r="A345" s="40">
        <v>5251</v>
      </c>
      <c r="B345" s="37" t="s">
        <v>327</v>
      </c>
      <c r="C345" s="41">
        <v>0</v>
      </c>
      <c r="D345" s="43">
        <v>0</v>
      </c>
      <c r="E345" s="42"/>
    </row>
    <row r="346" spans="1:5" x14ac:dyDescent="0.2">
      <c r="A346" s="40">
        <v>5252</v>
      </c>
      <c r="B346" s="37" t="s">
        <v>328</v>
      </c>
      <c r="C346" s="41">
        <v>0</v>
      </c>
      <c r="D346" s="43">
        <v>0</v>
      </c>
      <c r="E346" s="42"/>
    </row>
    <row r="347" spans="1:5" x14ac:dyDescent="0.2">
      <c r="A347" s="40">
        <v>5259</v>
      </c>
      <c r="B347" s="37" t="s">
        <v>329</v>
      </c>
      <c r="C347" s="41">
        <v>0</v>
      </c>
      <c r="D347" s="43">
        <v>0</v>
      </c>
      <c r="E347" s="42"/>
    </row>
    <row r="348" spans="1:5" x14ac:dyDescent="0.2">
      <c r="A348" s="40">
        <v>5260</v>
      </c>
      <c r="B348" s="37" t="s">
        <v>330</v>
      </c>
      <c r="C348" s="41">
        <f>SUM(C349:C350)</f>
        <v>0</v>
      </c>
      <c r="D348" s="43">
        <v>0</v>
      </c>
      <c r="E348" s="42"/>
    </row>
    <row r="349" spans="1:5" x14ac:dyDescent="0.2">
      <c r="A349" s="40">
        <v>5261</v>
      </c>
      <c r="B349" s="37" t="s">
        <v>331</v>
      </c>
      <c r="C349" s="41">
        <v>0</v>
      </c>
      <c r="D349" s="43">
        <v>0</v>
      </c>
      <c r="E349" s="42"/>
    </row>
    <row r="350" spans="1:5" x14ac:dyDescent="0.2">
      <c r="A350" s="40">
        <v>5262</v>
      </c>
      <c r="B350" s="37" t="s">
        <v>332</v>
      </c>
      <c r="C350" s="41">
        <v>0</v>
      </c>
      <c r="D350" s="43">
        <v>0</v>
      </c>
      <c r="E350" s="42"/>
    </row>
    <row r="351" spans="1:5" x14ac:dyDescent="0.2">
      <c r="A351" s="40">
        <v>5270</v>
      </c>
      <c r="B351" s="37" t="s">
        <v>333</v>
      </c>
      <c r="C351" s="41">
        <f>SUM(C352)</f>
        <v>0</v>
      </c>
      <c r="D351" s="43">
        <v>0</v>
      </c>
      <c r="E351" s="42"/>
    </row>
    <row r="352" spans="1:5" x14ac:dyDescent="0.2">
      <c r="A352" s="40">
        <v>5271</v>
      </c>
      <c r="B352" s="37" t="s">
        <v>334</v>
      </c>
      <c r="C352" s="41">
        <v>0</v>
      </c>
      <c r="D352" s="43">
        <v>0</v>
      </c>
      <c r="E352" s="42"/>
    </row>
    <row r="353" spans="1:5" x14ac:dyDescent="0.2">
      <c r="A353" s="40">
        <v>5280</v>
      </c>
      <c r="B353" s="37" t="s">
        <v>335</v>
      </c>
      <c r="C353" s="41">
        <f>SUM(C354:C358)</f>
        <v>0</v>
      </c>
      <c r="D353" s="43">
        <v>0</v>
      </c>
      <c r="E353" s="42"/>
    </row>
    <row r="354" spans="1:5" x14ac:dyDescent="0.2">
      <c r="A354" s="40">
        <v>5281</v>
      </c>
      <c r="B354" s="37" t="s">
        <v>336</v>
      </c>
      <c r="C354" s="41">
        <v>0</v>
      </c>
      <c r="D354" s="43">
        <v>0</v>
      </c>
      <c r="E354" s="42"/>
    </row>
    <row r="355" spans="1:5" x14ac:dyDescent="0.2">
      <c r="A355" s="40">
        <v>5282</v>
      </c>
      <c r="B355" s="37" t="s">
        <v>337</v>
      </c>
      <c r="C355" s="41">
        <v>0</v>
      </c>
      <c r="D355" s="43">
        <v>0</v>
      </c>
      <c r="E355" s="42"/>
    </row>
    <row r="356" spans="1:5" x14ac:dyDescent="0.2">
      <c r="A356" s="40">
        <v>5283</v>
      </c>
      <c r="B356" s="37" t="s">
        <v>338</v>
      </c>
      <c r="C356" s="41">
        <v>0</v>
      </c>
      <c r="D356" s="43">
        <v>0</v>
      </c>
      <c r="E356" s="42"/>
    </row>
    <row r="357" spans="1:5" x14ac:dyDescent="0.2">
      <c r="A357" s="40">
        <v>5284</v>
      </c>
      <c r="B357" s="37" t="s">
        <v>339</v>
      </c>
      <c r="C357" s="41">
        <v>0</v>
      </c>
      <c r="D357" s="43">
        <v>0</v>
      </c>
      <c r="E357" s="42"/>
    </row>
    <row r="358" spans="1:5" x14ac:dyDescent="0.2">
      <c r="A358" s="40">
        <v>5285</v>
      </c>
      <c r="B358" s="37" t="s">
        <v>340</v>
      </c>
      <c r="C358" s="41">
        <v>0</v>
      </c>
      <c r="D358" s="43">
        <v>0</v>
      </c>
      <c r="E358" s="42"/>
    </row>
    <row r="359" spans="1:5" x14ac:dyDescent="0.2">
      <c r="A359" s="40">
        <v>5290</v>
      </c>
      <c r="B359" s="37" t="s">
        <v>341</v>
      </c>
      <c r="C359" s="41">
        <f>SUM(C360:C361)</f>
        <v>0</v>
      </c>
      <c r="D359" s="43">
        <v>0</v>
      </c>
      <c r="E359" s="42"/>
    </row>
    <row r="360" spans="1:5" x14ac:dyDescent="0.2">
      <c r="A360" s="40">
        <v>5291</v>
      </c>
      <c r="B360" s="37" t="s">
        <v>342</v>
      </c>
      <c r="C360" s="41">
        <v>0</v>
      </c>
      <c r="D360" s="43">
        <v>0</v>
      </c>
      <c r="E360" s="42"/>
    </row>
    <row r="361" spans="1:5" x14ac:dyDescent="0.2">
      <c r="A361" s="40">
        <v>5292</v>
      </c>
      <c r="B361" s="37" t="s">
        <v>343</v>
      </c>
      <c r="C361" s="41">
        <v>0</v>
      </c>
      <c r="D361" s="43">
        <v>0</v>
      </c>
      <c r="E361" s="42"/>
    </row>
    <row r="362" spans="1:5" x14ac:dyDescent="0.2">
      <c r="A362" s="40">
        <v>5300</v>
      </c>
      <c r="B362" s="37" t="s">
        <v>344</v>
      </c>
      <c r="C362" s="41">
        <f>C363+C366+C369</f>
        <v>0</v>
      </c>
      <c r="D362" s="43">
        <v>0</v>
      </c>
      <c r="E362" s="42"/>
    </row>
    <row r="363" spans="1:5" x14ac:dyDescent="0.2">
      <c r="A363" s="40">
        <v>5310</v>
      </c>
      <c r="B363" s="37" t="s">
        <v>260</v>
      </c>
      <c r="C363" s="41">
        <f>C364+C365</f>
        <v>0</v>
      </c>
      <c r="D363" s="43">
        <v>0</v>
      </c>
      <c r="E363" s="42"/>
    </row>
    <row r="364" spans="1:5" x14ac:dyDescent="0.2">
      <c r="A364" s="40">
        <v>5311</v>
      </c>
      <c r="B364" s="37" t="s">
        <v>345</v>
      </c>
      <c r="C364" s="41">
        <v>0</v>
      </c>
      <c r="D364" s="43">
        <v>0</v>
      </c>
      <c r="E364" s="42"/>
    </row>
    <row r="365" spans="1:5" x14ac:dyDescent="0.2">
      <c r="A365" s="40">
        <v>5312</v>
      </c>
      <c r="B365" s="37" t="s">
        <v>346</v>
      </c>
      <c r="C365" s="41">
        <v>0</v>
      </c>
      <c r="D365" s="43">
        <v>0</v>
      </c>
      <c r="E365" s="42"/>
    </row>
    <row r="366" spans="1:5" x14ac:dyDescent="0.2">
      <c r="A366" s="40">
        <v>5320</v>
      </c>
      <c r="B366" s="37" t="s">
        <v>261</v>
      </c>
      <c r="C366" s="41">
        <f>SUM(C367:C368)</f>
        <v>0</v>
      </c>
      <c r="D366" s="43">
        <v>0</v>
      </c>
      <c r="E366" s="42"/>
    </row>
    <row r="367" spans="1:5" x14ac:dyDescent="0.2">
      <c r="A367" s="40">
        <v>5321</v>
      </c>
      <c r="B367" s="37" t="s">
        <v>347</v>
      </c>
      <c r="C367" s="41">
        <v>0</v>
      </c>
      <c r="D367" s="43">
        <v>0</v>
      </c>
      <c r="E367" s="42"/>
    </row>
    <row r="368" spans="1:5" x14ac:dyDescent="0.2">
      <c r="A368" s="40">
        <v>5322</v>
      </c>
      <c r="B368" s="37" t="s">
        <v>348</v>
      </c>
      <c r="C368" s="41">
        <v>0</v>
      </c>
      <c r="D368" s="43">
        <v>0</v>
      </c>
      <c r="E368" s="42"/>
    </row>
    <row r="369" spans="1:5" x14ac:dyDescent="0.2">
      <c r="A369" s="40">
        <v>5330</v>
      </c>
      <c r="B369" s="37" t="s">
        <v>262</v>
      </c>
      <c r="C369" s="41">
        <f>SUM(C370:C371)</f>
        <v>0</v>
      </c>
      <c r="D369" s="43">
        <v>0</v>
      </c>
      <c r="E369" s="42"/>
    </row>
    <row r="370" spans="1:5" x14ac:dyDescent="0.2">
      <c r="A370" s="40">
        <v>5331</v>
      </c>
      <c r="B370" s="37" t="s">
        <v>349</v>
      </c>
      <c r="C370" s="41">
        <v>0</v>
      </c>
      <c r="D370" s="43">
        <v>0</v>
      </c>
      <c r="E370" s="42"/>
    </row>
    <row r="371" spans="1:5" x14ac:dyDescent="0.2">
      <c r="A371" s="40">
        <v>5332</v>
      </c>
      <c r="B371" s="37" t="s">
        <v>350</v>
      </c>
      <c r="C371" s="41">
        <v>0</v>
      </c>
      <c r="D371" s="43">
        <v>0</v>
      </c>
      <c r="E371" s="42"/>
    </row>
    <row r="372" spans="1:5" x14ac:dyDescent="0.2">
      <c r="A372" s="40">
        <v>5400</v>
      </c>
      <c r="B372" s="37" t="s">
        <v>351</v>
      </c>
      <c r="C372" s="41">
        <f>C373+C376+C379+C382+C384</f>
        <v>0</v>
      </c>
      <c r="D372" s="43">
        <v>0</v>
      </c>
      <c r="E372" s="42"/>
    </row>
    <row r="373" spans="1:5" x14ac:dyDescent="0.2">
      <c r="A373" s="40">
        <v>5410</v>
      </c>
      <c r="B373" s="37" t="s">
        <v>352</v>
      </c>
      <c r="C373" s="41">
        <f>SUM(C374:C375)</f>
        <v>0</v>
      </c>
      <c r="D373" s="43">
        <v>0</v>
      </c>
      <c r="E373" s="42"/>
    </row>
    <row r="374" spans="1:5" x14ac:dyDescent="0.2">
      <c r="A374" s="40">
        <v>5411</v>
      </c>
      <c r="B374" s="37" t="s">
        <v>353</v>
      </c>
      <c r="C374" s="41">
        <v>0</v>
      </c>
      <c r="D374" s="43">
        <v>0</v>
      </c>
      <c r="E374" s="42"/>
    </row>
    <row r="375" spans="1:5" x14ac:dyDescent="0.2">
      <c r="A375" s="40">
        <v>5412</v>
      </c>
      <c r="B375" s="37" t="s">
        <v>354</v>
      </c>
      <c r="C375" s="41">
        <v>0</v>
      </c>
      <c r="D375" s="43">
        <v>0</v>
      </c>
      <c r="E375" s="42"/>
    </row>
    <row r="376" spans="1:5" x14ac:dyDescent="0.2">
      <c r="A376" s="40">
        <v>5420</v>
      </c>
      <c r="B376" s="37" t="s">
        <v>355</v>
      </c>
      <c r="C376" s="41">
        <f>SUM(C377:C378)</f>
        <v>0</v>
      </c>
      <c r="D376" s="43">
        <v>0</v>
      </c>
      <c r="E376" s="42"/>
    </row>
    <row r="377" spans="1:5" x14ac:dyDescent="0.2">
      <c r="A377" s="40">
        <v>5421</v>
      </c>
      <c r="B377" s="37" t="s">
        <v>356</v>
      </c>
      <c r="C377" s="41">
        <v>0</v>
      </c>
      <c r="D377" s="43">
        <v>0</v>
      </c>
      <c r="E377" s="42"/>
    </row>
    <row r="378" spans="1:5" x14ac:dyDescent="0.2">
      <c r="A378" s="40">
        <v>5422</v>
      </c>
      <c r="B378" s="37" t="s">
        <v>357</v>
      </c>
      <c r="C378" s="41">
        <v>0</v>
      </c>
      <c r="D378" s="43">
        <v>0</v>
      </c>
      <c r="E378" s="42"/>
    </row>
    <row r="379" spans="1:5" x14ac:dyDescent="0.2">
      <c r="A379" s="40">
        <v>5430</v>
      </c>
      <c r="B379" s="37" t="s">
        <v>358</v>
      </c>
      <c r="C379" s="41">
        <f>SUM(C380:C381)</f>
        <v>0</v>
      </c>
      <c r="D379" s="43">
        <v>0</v>
      </c>
      <c r="E379" s="42"/>
    </row>
    <row r="380" spans="1:5" x14ac:dyDescent="0.2">
      <c r="A380" s="40">
        <v>5431</v>
      </c>
      <c r="B380" s="37" t="s">
        <v>359</v>
      </c>
      <c r="C380" s="41">
        <v>0</v>
      </c>
      <c r="D380" s="43">
        <v>0</v>
      </c>
      <c r="E380" s="42"/>
    </row>
    <row r="381" spans="1:5" x14ac:dyDescent="0.2">
      <c r="A381" s="40">
        <v>5432</v>
      </c>
      <c r="B381" s="37" t="s">
        <v>360</v>
      </c>
      <c r="C381" s="41">
        <v>0</v>
      </c>
      <c r="D381" s="43">
        <v>0</v>
      </c>
      <c r="E381" s="42"/>
    </row>
    <row r="382" spans="1:5" x14ac:dyDescent="0.2">
      <c r="A382" s="40">
        <v>5440</v>
      </c>
      <c r="B382" s="37" t="s">
        <v>361</v>
      </c>
      <c r="C382" s="41">
        <f>SUM(C383)</f>
        <v>0</v>
      </c>
      <c r="D382" s="43">
        <v>0</v>
      </c>
      <c r="E382" s="42"/>
    </row>
    <row r="383" spans="1:5" x14ac:dyDescent="0.2">
      <c r="A383" s="40">
        <v>5441</v>
      </c>
      <c r="B383" s="37" t="s">
        <v>361</v>
      </c>
      <c r="C383" s="41">
        <v>0</v>
      </c>
      <c r="D383" s="43">
        <v>0</v>
      </c>
      <c r="E383" s="42"/>
    </row>
    <row r="384" spans="1:5" x14ac:dyDescent="0.2">
      <c r="A384" s="40">
        <v>5450</v>
      </c>
      <c r="B384" s="37" t="s">
        <v>362</v>
      </c>
      <c r="C384" s="41">
        <f>SUM(C385:C386)</f>
        <v>0</v>
      </c>
      <c r="D384" s="43">
        <v>0</v>
      </c>
      <c r="E384" s="42"/>
    </row>
    <row r="385" spans="1:5" x14ac:dyDescent="0.2">
      <c r="A385" s="40">
        <v>5451</v>
      </c>
      <c r="B385" s="37" t="s">
        <v>363</v>
      </c>
      <c r="C385" s="41">
        <v>0</v>
      </c>
      <c r="D385" s="43">
        <v>0</v>
      </c>
      <c r="E385" s="42"/>
    </row>
    <row r="386" spans="1:5" x14ac:dyDescent="0.2">
      <c r="A386" s="40">
        <v>5452</v>
      </c>
      <c r="B386" s="37" t="s">
        <v>364</v>
      </c>
      <c r="C386" s="41">
        <v>0</v>
      </c>
      <c r="D386" s="43">
        <v>0</v>
      </c>
      <c r="E386" s="42"/>
    </row>
    <row r="387" spans="1:5" x14ac:dyDescent="0.2">
      <c r="A387" s="40">
        <v>5500</v>
      </c>
      <c r="B387" s="37" t="s">
        <v>365</v>
      </c>
      <c r="C387" s="41">
        <f>C388+C397+C400+C406</f>
        <v>0</v>
      </c>
      <c r="D387" s="43">
        <v>0</v>
      </c>
      <c r="E387" s="42"/>
    </row>
    <row r="388" spans="1:5" x14ac:dyDescent="0.2">
      <c r="A388" s="40">
        <v>5510</v>
      </c>
      <c r="B388" s="37" t="s">
        <v>366</v>
      </c>
      <c r="C388" s="41">
        <f>SUM(C389:C396)</f>
        <v>0</v>
      </c>
      <c r="D388" s="43">
        <v>0</v>
      </c>
      <c r="E388" s="42"/>
    </row>
    <row r="389" spans="1:5" x14ac:dyDescent="0.2">
      <c r="A389" s="40">
        <v>5511</v>
      </c>
      <c r="B389" s="37" t="s">
        <v>367</v>
      </c>
      <c r="C389" s="41">
        <v>0</v>
      </c>
      <c r="D389" s="43">
        <v>0</v>
      </c>
      <c r="E389" s="42"/>
    </row>
    <row r="390" spans="1:5" x14ac:dyDescent="0.2">
      <c r="A390" s="40">
        <v>5512</v>
      </c>
      <c r="B390" s="37" t="s">
        <v>368</v>
      </c>
      <c r="C390" s="41">
        <v>0</v>
      </c>
      <c r="D390" s="43">
        <v>0</v>
      </c>
      <c r="E390" s="42"/>
    </row>
    <row r="391" spans="1:5" x14ac:dyDescent="0.2">
      <c r="A391" s="40">
        <v>5513</v>
      </c>
      <c r="B391" s="37" t="s">
        <v>369</v>
      </c>
      <c r="C391" s="41">
        <v>0</v>
      </c>
      <c r="D391" s="43">
        <v>0</v>
      </c>
      <c r="E391" s="42"/>
    </row>
    <row r="392" spans="1:5" x14ac:dyDescent="0.2">
      <c r="A392" s="40">
        <v>5514</v>
      </c>
      <c r="B392" s="37" t="s">
        <v>370</v>
      </c>
      <c r="C392" s="41">
        <v>0</v>
      </c>
      <c r="D392" s="43">
        <v>0</v>
      </c>
      <c r="E392" s="42"/>
    </row>
    <row r="393" spans="1:5" x14ac:dyDescent="0.2">
      <c r="A393" s="40">
        <v>5515</v>
      </c>
      <c r="B393" s="37" t="s">
        <v>371</v>
      </c>
      <c r="C393" s="41">
        <v>0</v>
      </c>
      <c r="D393" s="43">
        <v>0</v>
      </c>
      <c r="E393" s="42"/>
    </row>
    <row r="394" spans="1:5" x14ac:dyDescent="0.2">
      <c r="A394" s="40">
        <v>5516</v>
      </c>
      <c r="B394" s="37" t="s">
        <v>372</v>
      </c>
      <c r="C394" s="41">
        <v>0</v>
      </c>
      <c r="D394" s="43">
        <v>0</v>
      </c>
      <c r="E394" s="42"/>
    </row>
    <row r="395" spans="1:5" x14ac:dyDescent="0.2">
      <c r="A395" s="40">
        <v>5517</v>
      </c>
      <c r="B395" s="37" t="s">
        <v>373</v>
      </c>
      <c r="C395" s="41">
        <v>0</v>
      </c>
      <c r="D395" s="43">
        <v>0</v>
      </c>
      <c r="E395" s="42"/>
    </row>
    <row r="396" spans="1:5" x14ac:dyDescent="0.2">
      <c r="A396" s="40">
        <v>5518</v>
      </c>
      <c r="B396" s="37" t="s">
        <v>45</v>
      </c>
      <c r="C396" s="41">
        <v>0</v>
      </c>
      <c r="D396" s="43">
        <v>0</v>
      </c>
      <c r="E396" s="42"/>
    </row>
    <row r="397" spans="1:5" x14ac:dyDescent="0.2">
      <c r="A397" s="40">
        <v>5520</v>
      </c>
      <c r="B397" s="37" t="s">
        <v>44</v>
      </c>
      <c r="C397" s="41">
        <f>SUM(C398:C399)</f>
        <v>0</v>
      </c>
      <c r="D397" s="43">
        <v>0</v>
      </c>
      <c r="E397" s="42"/>
    </row>
    <row r="398" spans="1:5" x14ac:dyDescent="0.2">
      <c r="A398" s="40">
        <v>5521</v>
      </c>
      <c r="B398" s="37" t="s">
        <v>374</v>
      </c>
      <c r="C398" s="41">
        <v>0</v>
      </c>
      <c r="D398" s="43">
        <v>0</v>
      </c>
      <c r="E398" s="42"/>
    </row>
    <row r="399" spans="1:5" x14ac:dyDescent="0.2">
      <c r="A399" s="40">
        <v>5522</v>
      </c>
      <c r="B399" s="37" t="s">
        <v>375</v>
      </c>
      <c r="C399" s="41">
        <v>0</v>
      </c>
      <c r="D399" s="43">
        <v>0</v>
      </c>
      <c r="E399" s="42"/>
    </row>
    <row r="400" spans="1:5" x14ac:dyDescent="0.2">
      <c r="A400" s="40">
        <v>5530</v>
      </c>
      <c r="B400" s="37" t="s">
        <v>376</v>
      </c>
      <c r="C400" s="41">
        <f>SUM(C401:C405)</f>
        <v>0</v>
      </c>
      <c r="D400" s="43">
        <v>0</v>
      </c>
      <c r="E400" s="42"/>
    </row>
    <row r="401" spans="1:5" x14ac:dyDescent="0.2">
      <c r="A401" s="40">
        <v>5531</v>
      </c>
      <c r="B401" s="37" t="s">
        <v>377</v>
      </c>
      <c r="C401" s="41">
        <v>0</v>
      </c>
      <c r="D401" s="43">
        <v>0</v>
      </c>
      <c r="E401" s="42"/>
    </row>
    <row r="402" spans="1:5" x14ac:dyDescent="0.2">
      <c r="A402" s="40">
        <v>5532</v>
      </c>
      <c r="B402" s="37" t="s">
        <v>378</v>
      </c>
      <c r="C402" s="41">
        <v>0</v>
      </c>
      <c r="D402" s="43">
        <v>0</v>
      </c>
      <c r="E402" s="42"/>
    </row>
    <row r="403" spans="1:5" x14ac:dyDescent="0.2">
      <c r="A403" s="40">
        <v>5533</v>
      </c>
      <c r="B403" s="37" t="s">
        <v>379</v>
      </c>
      <c r="C403" s="41">
        <v>0</v>
      </c>
      <c r="D403" s="43">
        <v>0</v>
      </c>
      <c r="E403" s="42"/>
    </row>
    <row r="404" spans="1:5" x14ac:dyDescent="0.2">
      <c r="A404" s="40">
        <v>5534</v>
      </c>
      <c r="B404" s="37" t="s">
        <v>380</v>
      </c>
      <c r="C404" s="41">
        <v>0</v>
      </c>
      <c r="D404" s="43">
        <v>0</v>
      </c>
      <c r="E404" s="42"/>
    </row>
    <row r="405" spans="1:5" x14ac:dyDescent="0.2">
      <c r="A405" s="40">
        <v>5535</v>
      </c>
      <c r="B405" s="37" t="s">
        <v>381</v>
      </c>
      <c r="C405" s="41">
        <v>0</v>
      </c>
      <c r="D405" s="43">
        <v>0</v>
      </c>
      <c r="E405" s="42"/>
    </row>
    <row r="406" spans="1:5" x14ac:dyDescent="0.2">
      <c r="A406" s="40">
        <v>5590</v>
      </c>
      <c r="B406" s="37" t="s">
        <v>382</v>
      </c>
      <c r="C406" s="41">
        <f>SUM(C407:C415)</f>
        <v>0</v>
      </c>
      <c r="D406" s="43">
        <v>0</v>
      </c>
      <c r="E406" s="42"/>
    </row>
    <row r="407" spans="1:5" x14ac:dyDescent="0.2">
      <c r="A407" s="40">
        <v>5591</v>
      </c>
      <c r="B407" s="37" t="s">
        <v>383</v>
      </c>
      <c r="C407" s="41">
        <v>0</v>
      </c>
      <c r="D407" s="43">
        <v>0</v>
      </c>
      <c r="E407" s="42"/>
    </row>
    <row r="408" spans="1:5" x14ac:dyDescent="0.2">
      <c r="A408" s="40">
        <v>5592</v>
      </c>
      <c r="B408" s="37" t="s">
        <v>384</v>
      </c>
      <c r="C408" s="41">
        <v>0</v>
      </c>
      <c r="D408" s="43">
        <v>0</v>
      </c>
      <c r="E408" s="42"/>
    </row>
    <row r="409" spans="1:5" x14ac:dyDescent="0.2">
      <c r="A409" s="40">
        <v>5593</v>
      </c>
      <c r="B409" s="37" t="s">
        <v>385</v>
      </c>
      <c r="C409" s="41">
        <v>0</v>
      </c>
      <c r="D409" s="43">
        <v>0</v>
      </c>
      <c r="E409" s="42"/>
    </row>
    <row r="410" spans="1:5" x14ac:dyDescent="0.2">
      <c r="A410" s="40">
        <v>5594</v>
      </c>
      <c r="B410" s="37" t="s">
        <v>434</v>
      </c>
      <c r="C410" s="41">
        <v>0</v>
      </c>
      <c r="D410" s="43">
        <v>0</v>
      </c>
      <c r="E410" s="42"/>
    </row>
    <row r="411" spans="1:5" x14ac:dyDescent="0.2">
      <c r="A411" s="40">
        <v>5595</v>
      </c>
      <c r="B411" s="37" t="s">
        <v>386</v>
      </c>
      <c r="C411" s="41">
        <v>0</v>
      </c>
      <c r="D411" s="43">
        <v>0</v>
      </c>
      <c r="E411" s="42"/>
    </row>
    <row r="412" spans="1:5" x14ac:dyDescent="0.2">
      <c r="A412" s="40">
        <v>5596</v>
      </c>
      <c r="B412" s="37" t="s">
        <v>282</v>
      </c>
      <c r="C412" s="41">
        <v>0</v>
      </c>
      <c r="D412" s="43">
        <v>0</v>
      </c>
      <c r="E412" s="42"/>
    </row>
    <row r="413" spans="1:5" x14ac:dyDescent="0.2">
      <c r="A413" s="40">
        <v>5597</v>
      </c>
      <c r="B413" s="37" t="s">
        <v>387</v>
      </c>
      <c r="C413" s="41">
        <v>0</v>
      </c>
      <c r="D413" s="43">
        <v>0</v>
      </c>
      <c r="E413" s="42"/>
    </row>
    <row r="414" spans="1:5" x14ac:dyDescent="0.2">
      <c r="A414" s="40">
        <v>5598</v>
      </c>
      <c r="B414" s="37" t="s">
        <v>435</v>
      </c>
      <c r="C414" s="41">
        <v>0</v>
      </c>
      <c r="D414" s="43">
        <v>0</v>
      </c>
      <c r="E414" s="42"/>
    </row>
    <row r="415" spans="1:5" x14ac:dyDescent="0.2">
      <c r="A415" s="40">
        <v>5599</v>
      </c>
      <c r="B415" s="37" t="s">
        <v>388</v>
      </c>
      <c r="C415" s="41">
        <v>0</v>
      </c>
      <c r="D415" s="43">
        <v>0</v>
      </c>
      <c r="E415" s="42"/>
    </row>
    <row r="416" spans="1:5" x14ac:dyDescent="0.2">
      <c r="A416" s="40">
        <v>5600</v>
      </c>
      <c r="B416" s="37" t="s">
        <v>43</v>
      </c>
      <c r="C416" s="41">
        <f>C417</f>
        <v>0</v>
      </c>
      <c r="D416" s="43">
        <v>0</v>
      </c>
      <c r="E416" s="42"/>
    </row>
    <row r="417" spans="1:5" x14ac:dyDescent="0.2">
      <c r="A417" s="40">
        <v>5610</v>
      </c>
      <c r="B417" s="37" t="s">
        <v>389</v>
      </c>
      <c r="C417" s="41">
        <f>C418</f>
        <v>0</v>
      </c>
      <c r="D417" s="43">
        <v>0</v>
      </c>
      <c r="E417" s="42"/>
    </row>
    <row r="418" spans="1:5" x14ac:dyDescent="0.2">
      <c r="A418" s="40">
        <v>5611</v>
      </c>
      <c r="B418" s="37" t="s">
        <v>390</v>
      </c>
      <c r="C418" s="41">
        <v>0</v>
      </c>
      <c r="D418" s="43">
        <v>0</v>
      </c>
      <c r="E418" s="42"/>
    </row>
    <row r="419" spans="1:5" x14ac:dyDescent="0.2">
      <c r="A419" s="16"/>
      <c r="B419" s="16"/>
      <c r="C419" s="16"/>
      <c r="D419" s="16"/>
      <c r="E419" s="16"/>
    </row>
    <row r="420" spans="1:5" x14ac:dyDescent="0.2">
      <c r="A420" s="16"/>
      <c r="B420" s="16"/>
      <c r="C420" s="16"/>
      <c r="D420" s="16"/>
      <c r="E420" s="16"/>
    </row>
    <row r="422" spans="1:5" x14ac:dyDescent="0.2">
      <c r="A422" s="112" t="s">
        <v>524</v>
      </c>
      <c r="B422" s="112"/>
      <c r="C422" s="112"/>
      <c r="D422" s="22" t="s">
        <v>507</v>
      </c>
      <c r="E422" s="23">
        <v>2023</v>
      </c>
    </row>
    <row r="423" spans="1:5" x14ac:dyDescent="0.2">
      <c r="A423" s="112" t="s">
        <v>513</v>
      </c>
      <c r="B423" s="112"/>
      <c r="C423" s="112"/>
      <c r="D423" s="22" t="s">
        <v>508</v>
      </c>
      <c r="E423" s="23" t="s">
        <v>510</v>
      </c>
    </row>
    <row r="424" spans="1:5" x14ac:dyDescent="0.2">
      <c r="A424" s="112" t="s">
        <v>525</v>
      </c>
      <c r="B424" s="112"/>
      <c r="C424" s="112"/>
      <c r="D424" s="22" t="s">
        <v>509</v>
      </c>
      <c r="E424" s="23">
        <v>1</v>
      </c>
    </row>
    <row r="425" spans="1:5" x14ac:dyDescent="0.2">
      <c r="A425" s="24" t="s">
        <v>121</v>
      </c>
      <c r="B425" s="25"/>
      <c r="C425" s="25"/>
      <c r="D425" s="25"/>
      <c r="E425" s="25"/>
    </row>
    <row r="426" spans="1:5" x14ac:dyDescent="0.2">
      <c r="A426" s="84"/>
      <c r="B426" s="84"/>
      <c r="C426" s="84"/>
      <c r="D426" s="84"/>
      <c r="E426" s="84"/>
    </row>
    <row r="427" spans="1:5" x14ac:dyDescent="0.2">
      <c r="A427" s="25" t="s">
        <v>114</v>
      </c>
      <c r="B427" s="25"/>
      <c r="C427" s="25"/>
      <c r="D427" s="25"/>
      <c r="E427" s="25"/>
    </row>
    <row r="428" spans="1:5" x14ac:dyDescent="0.2">
      <c r="A428" s="26" t="s">
        <v>92</v>
      </c>
      <c r="B428" s="26" t="s">
        <v>89</v>
      </c>
      <c r="C428" s="26" t="s">
        <v>90</v>
      </c>
      <c r="D428" s="26" t="s">
        <v>91</v>
      </c>
      <c r="E428" s="26" t="s">
        <v>93</v>
      </c>
    </row>
    <row r="429" spans="1:5" x14ac:dyDescent="0.2">
      <c r="A429" s="85">
        <v>3110</v>
      </c>
      <c r="B429" s="84" t="s">
        <v>261</v>
      </c>
      <c r="C429" s="86">
        <v>0</v>
      </c>
      <c r="D429" s="84"/>
      <c r="E429" s="84"/>
    </row>
    <row r="430" spans="1:5" x14ac:dyDescent="0.2">
      <c r="A430" s="85">
        <v>3120</v>
      </c>
      <c r="B430" s="84" t="s">
        <v>391</v>
      </c>
      <c r="C430" s="86">
        <v>51274502.590000004</v>
      </c>
      <c r="D430" s="84">
        <v>45252629.219999999</v>
      </c>
      <c r="E430" s="84"/>
    </row>
    <row r="431" spans="1:5" x14ac:dyDescent="0.2">
      <c r="A431" s="85">
        <v>3130</v>
      </c>
      <c r="B431" s="84" t="s">
        <v>392</v>
      </c>
      <c r="C431" s="86">
        <v>0</v>
      </c>
      <c r="D431" s="84">
        <v>0</v>
      </c>
      <c r="E431" s="84"/>
    </row>
    <row r="432" spans="1:5" x14ac:dyDescent="0.2">
      <c r="A432" s="84"/>
      <c r="B432" s="84"/>
      <c r="C432" s="84">
        <v>1823978.41</v>
      </c>
      <c r="D432" s="84">
        <v>1823978.41</v>
      </c>
      <c r="E432" s="84"/>
    </row>
    <row r="433" spans="1:5" x14ac:dyDescent="0.2">
      <c r="A433" s="25" t="s">
        <v>115</v>
      </c>
      <c r="B433" s="25"/>
      <c r="C433" s="25">
        <v>0</v>
      </c>
      <c r="D433" s="25">
        <v>0</v>
      </c>
      <c r="E433" s="25"/>
    </row>
    <row r="434" spans="1:5" x14ac:dyDescent="0.2">
      <c r="A434" s="26" t="s">
        <v>92</v>
      </c>
      <c r="B434" s="26" t="s">
        <v>89</v>
      </c>
      <c r="C434" s="26">
        <v>0</v>
      </c>
      <c r="D434" s="26">
        <v>0</v>
      </c>
      <c r="E434" s="26"/>
    </row>
    <row r="435" spans="1:5" x14ac:dyDescent="0.2">
      <c r="A435" s="85">
        <v>3210</v>
      </c>
      <c r="B435" s="84" t="s">
        <v>393</v>
      </c>
      <c r="C435" s="86">
        <v>0</v>
      </c>
      <c r="D435" s="84">
        <v>0</v>
      </c>
      <c r="E435" s="84"/>
    </row>
    <row r="436" spans="1:5" x14ac:dyDescent="0.2">
      <c r="A436" s="85">
        <v>3220</v>
      </c>
      <c r="B436" s="84" t="s">
        <v>394</v>
      </c>
      <c r="C436" s="86">
        <v>33865710.18</v>
      </c>
      <c r="D436" s="84"/>
      <c r="E436" s="84"/>
    </row>
    <row r="437" spans="1:5" x14ac:dyDescent="0.2">
      <c r="A437" s="85">
        <v>3230</v>
      </c>
      <c r="B437" s="84" t="s">
        <v>395</v>
      </c>
      <c r="C437" s="86">
        <f>SUM(C438:C441)</f>
        <v>0</v>
      </c>
      <c r="D437" s="84"/>
      <c r="E437" s="84"/>
    </row>
    <row r="438" spans="1:5" x14ac:dyDescent="0.2">
      <c r="A438" s="85">
        <v>3231</v>
      </c>
      <c r="B438" s="84" t="s">
        <v>396</v>
      </c>
      <c r="C438" s="86">
        <v>0</v>
      </c>
      <c r="D438" s="84"/>
      <c r="E438" s="84"/>
    </row>
    <row r="439" spans="1:5" x14ac:dyDescent="0.2">
      <c r="A439" s="85">
        <v>3232</v>
      </c>
      <c r="B439" s="84" t="s">
        <v>397</v>
      </c>
      <c r="C439" s="86">
        <v>0</v>
      </c>
      <c r="D439" s="84"/>
      <c r="E439" s="84"/>
    </row>
    <row r="440" spans="1:5" x14ac:dyDescent="0.2">
      <c r="A440" s="85">
        <v>3233</v>
      </c>
      <c r="B440" s="84" t="s">
        <v>398</v>
      </c>
      <c r="C440" s="86">
        <v>0</v>
      </c>
      <c r="D440" s="84"/>
      <c r="E440" s="84"/>
    </row>
    <row r="441" spans="1:5" x14ac:dyDescent="0.2">
      <c r="A441" s="85">
        <v>3239</v>
      </c>
      <c r="B441" s="84" t="s">
        <v>399</v>
      </c>
      <c r="C441" s="86">
        <v>0</v>
      </c>
      <c r="D441" s="84"/>
      <c r="E441" s="84"/>
    </row>
    <row r="442" spans="1:5" x14ac:dyDescent="0.2">
      <c r="A442" s="85">
        <v>3240</v>
      </c>
      <c r="B442" s="84" t="s">
        <v>400</v>
      </c>
      <c r="C442" s="86">
        <f>SUM(C443:C445)</f>
        <v>2711066.5</v>
      </c>
      <c r="D442" s="84"/>
      <c r="E442" s="84"/>
    </row>
    <row r="443" spans="1:5" x14ac:dyDescent="0.2">
      <c r="A443" s="85">
        <v>3241</v>
      </c>
      <c r="B443" s="84" t="s">
        <v>401</v>
      </c>
      <c r="C443" s="86">
        <v>0</v>
      </c>
      <c r="D443" s="84"/>
      <c r="E443" s="84"/>
    </row>
    <row r="444" spans="1:5" x14ac:dyDescent="0.2">
      <c r="A444" s="85">
        <v>3242</v>
      </c>
      <c r="B444" s="84" t="s">
        <v>402</v>
      </c>
      <c r="C444" s="86">
        <v>0</v>
      </c>
      <c r="D444" s="84"/>
      <c r="E444" s="84"/>
    </row>
    <row r="445" spans="1:5" x14ac:dyDescent="0.2">
      <c r="A445" s="85">
        <v>3243</v>
      </c>
      <c r="B445" s="84" t="s">
        <v>403</v>
      </c>
      <c r="C445" s="86">
        <v>2711066.5</v>
      </c>
      <c r="D445" s="84"/>
      <c r="E445" s="84"/>
    </row>
    <row r="446" spans="1:5" x14ac:dyDescent="0.2">
      <c r="A446" s="85">
        <v>3250</v>
      </c>
      <c r="B446" s="84" t="s">
        <v>404</v>
      </c>
      <c r="C446" s="86">
        <f>SUM(C447:C448)</f>
        <v>0</v>
      </c>
      <c r="D446" s="84"/>
      <c r="E446" s="84"/>
    </row>
    <row r="447" spans="1:5" x14ac:dyDescent="0.2">
      <c r="A447" s="85">
        <v>3251</v>
      </c>
      <c r="B447" s="84" t="s">
        <v>405</v>
      </c>
      <c r="C447" s="86">
        <v>0</v>
      </c>
      <c r="D447" s="84"/>
      <c r="E447" s="84"/>
    </row>
    <row r="448" spans="1:5" x14ac:dyDescent="0.2">
      <c r="A448" s="85">
        <v>3252</v>
      </c>
      <c r="B448" s="84" t="s">
        <v>406</v>
      </c>
      <c r="C448" s="86">
        <v>0</v>
      </c>
      <c r="D448" s="84"/>
      <c r="E448" s="84"/>
    </row>
    <row r="449" spans="1:5" x14ac:dyDescent="0.2">
      <c r="A449" s="84"/>
      <c r="B449" s="84"/>
      <c r="C449" s="84"/>
      <c r="D449" s="84"/>
      <c r="E449" s="84"/>
    </row>
    <row r="451" spans="1:5" x14ac:dyDescent="0.2">
      <c r="A451" s="113" t="s">
        <v>524</v>
      </c>
      <c r="B451" s="114"/>
      <c r="C451" s="115"/>
      <c r="D451" s="28"/>
    </row>
    <row r="452" spans="1:5" x14ac:dyDescent="0.2">
      <c r="A452" s="116" t="s">
        <v>514</v>
      </c>
      <c r="B452" s="117"/>
      <c r="C452" s="118"/>
      <c r="D452" s="28"/>
    </row>
    <row r="453" spans="1:5" x14ac:dyDescent="0.2">
      <c r="A453" s="116" t="s">
        <v>525</v>
      </c>
      <c r="B453" s="125"/>
      <c r="C453" s="118"/>
      <c r="D453" s="28"/>
    </row>
    <row r="454" spans="1:5" x14ac:dyDescent="0.2">
      <c r="A454" s="119" t="s">
        <v>515</v>
      </c>
      <c r="B454" s="120"/>
      <c r="C454" s="121"/>
      <c r="D454" s="31"/>
    </row>
    <row r="455" spans="1:5" x14ac:dyDescent="0.2">
      <c r="A455" s="44" t="s">
        <v>436</v>
      </c>
      <c r="B455" s="44"/>
      <c r="C455" s="89">
        <v>15758270.49</v>
      </c>
      <c r="D455" s="29"/>
    </row>
    <row r="456" spans="1:5" x14ac:dyDescent="0.2">
      <c r="A456" s="45"/>
      <c r="B456" s="46"/>
      <c r="C456" s="47"/>
      <c r="D456" s="30"/>
    </row>
    <row r="457" spans="1:5" x14ac:dyDescent="0.2">
      <c r="A457" s="54" t="s">
        <v>437</v>
      </c>
      <c r="B457" s="54"/>
      <c r="C457" s="90">
        <f>SUM(C458:C463)</f>
        <v>6860</v>
      </c>
      <c r="D457" s="30"/>
    </row>
    <row r="458" spans="1:5" x14ac:dyDescent="0.2">
      <c r="A458" s="62" t="s">
        <v>438</v>
      </c>
      <c r="B458" s="61" t="s">
        <v>269</v>
      </c>
      <c r="C458" s="91">
        <v>0</v>
      </c>
      <c r="D458" s="30"/>
    </row>
    <row r="459" spans="1:5" x14ac:dyDescent="0.2">
      <c r="A459" s="48" t="s">
        <v>439</v>
      </c>
      <c r="B459" s="49" t="s">
        <v>448</v>
      </c>
      <c r="C459" s="91">
        <v>0</v>
      </c>
      <c r="D459" s="30"/>
    </row>
    <row r="460" spans="1:5" x14ac:dyDescent="0.2">
      <c r="A460" s="48" t="s">
        <v>440</v>
      </c>
      <c r="B460" s="49" t="s">
        <v>277</v>
      </c>
      <c r="C460" s="91">
        <v>0</v>
      </c>
      <c r="D460" s="30"/>
    </row>
    <row r="461" spans="1:5" x14ac:dyDescent="0.2">
      <c r="A461" s="48" t="s">
        <v>441</v>
      </c>
      <c r="B461" s="49" t="s">
        <v>278</v>
      </c>
      <c r="C461" s="91">
        <v>0</v>
      </c>
      <c r="D461" s="30"/>
    </row>
    <row r="462" spans="1:5" x14ac:dyDescent="0.2">
      <c r="A462" s="48" t="s">
        <v>442</v>
      </c>
      <c r="B462" s="49" t="s">
        <v>279</v>
      </c>
      <c r="C462" s="91">
        <v>6860</v>
      </c>
      <c r="D462" s="30"/>
    </row>
    <row r="463" spans="1:5" x14ac:dyDescent="0.2">
      <c r="A463" s="50" t="s">
        <v>443</v>
      </c>
      <c r="B463" s="51" t="s">
        <v>444</v>
      </c>
      <c r="C463" s="91">
        <v>0</v>
      </c>
      <c r="D463" s="30"/>
    </row>
    <row r="464" spans="1:5" x14ac:dyDescent="0.2">
      <c r="A464" s="60"/>
      <c r="B464" s="52"/>
      <c r="C464" s="53"/>
      <c r="D464" s="30"/>
    </row>
    <row r="465" spans="1:4" x14ac:dyDescent="0.2">
      <c r="A465" s="54" t="s">
        <v>46</v>
      </c>
      <c r="B465" s="46"/>
      <c r="C465" s="90">
        <f>SUM(C466:C468)</f>
        <v>0</v>
      </c>
      <c r="D465" s="30"/>
    </row>
    <row r="466" spans="1:4" x14ac:dyDescent="0.2">
      <c r="A466" s="55">
        <v>3.1</v>
      </c>
      <c r="B466" s="49" t="s">
        <v>447</v>
      </c>
      <c r="C466" s="91">
        <v>0</v>
      </c>
      <c r="D466" s="30"/>
    </row>
    <row r="467" spans="1:4" x14ac:dyDescent="0.2">
      <c r="A467" s="56">
        <v>3.2</v>
      </c>
      <c r="B467" s="49" t="s">
        <v>445</v>
      </c>
      <c r="C467" s="91">
        <v>0</v>
      </c>
      <c r="D467" s="30"/>
    </row>
    <row r="468" spans="1:4" x14ac:dyDescent="0.2">
      <c r="A468" s="56">
        <v>3.3</v>
      </c>
      <c r="B468" s="51" t="s">
        <v>446</v>
      </c>
      <c r="C468" s="92">
        <v>0</v>
      </c>
      <c r="D468" s="30"/>
    </row>
    <row r="469" spans="1:4" x14ac:dyDescent="0.2">
      <c r="A469" s="45"/>
      <c r="B469" s="57"/>
      <c r="C469" s="58"/>
      <c r="D469" s="30"/>
    </row>
    <row r="470" spans="1:4" x14ac:dyDescent="0.2">
      <c r="A470" s="59" t="s">
        <v>522</v>
      </c>
      <c r="B470" s="59"/>
      <c r="C470" s="89">
        <f>C455+C457-C465</f>
        <v>15765130.49</v>
      </c>
      <c r="D470" s="30"/>
    </row>
    <row r="472" spans="1:4" x14ac:dyDescent="0.2">
      <c r="A472" s="126" t="s">
        <v>524</v>
      </c>
      <c r="B472" s="127"/>
      <c r="C472" s="128"/>
    </row>
    <row r="473" spans="1:4" x14ac:dyDescent="0.2">
      <c r="A473" s="129" t="s">
        <v>516</v>
      </c>
      <c r="B473" s="130"/>
      <c r="C473" s="131"/>
    </row>
    <row r="474" spans="1:4" x14ac:dyDescent="0.2">
      <c r="A474" s="129" t="s">
        <v>525</v>
      </c>
      <c r="B474" s="132"/>
      <c r="C474" s="131"/>
    </row>
    <row r="475" spans="1:4" x14ac:dyDescent="0.2">
      <c r="A475" s="119" t="s">
        <v>515</v>
      </c>
      <c r="B475" s="120"/>
      <c r="C475" s="121"/>
    </row>
    <row r="476" spans="1:4" x14ac:dyDescent="0.2">
      <c r="A476" s="70" t="s">
        <v>449</v>
      </c>
      <c r="B476" s="44"/>
      <c r="C476" s="93">
        <v>14618488.810000001</v>
      </c>
    </row>
    <row r="477" spans="1:4" x14ac:dyDescent="0.2">
      <c r="A477" s="64"/>
      <c r="B477" s="46"/>
      <c r="C477" s="65"/>
    </row>
    <row r="478" spans="1:4" x14ac:dyDescent="0.2">
      <c r="A478" s="54" t="s">
        <v>450</v>
      </c>
      <c r="B478" s="66"/>
      <c r="C478" s="90">
        <f>SUM(C479:C499)</f>
        <v>0</v>
      </c>
    </row>
    <row r="479" spans="1:4" x14ac:dyDescent="0.2">
      <c r="A479" s="83">
        <v>2.1</v>
      </c>
      <c r="B479" s="71" t="s">
        <v>297</v>
      </c>
      <c r="C479" s="94">
        <v>0</v>
      </c>
    </row>
    <row r="480" spans="1:4" x14ac:dyDescent="0.2">
      <c r="A480" s="83">
        <v>2.2000000000000002</v>
      </c>
      <c r="B480" s="71" t="s">
        <v>294</v>
      </c>
      <c r="C480" s="94">
        <v>0</v>
      </c>
    </row>
    <row r="481" spans="1:3" x14ac:dyDescent="0.2">
      <c r="A481" s="76">
        <v>2.2999999999999998</v>
      </c>
      <c r="B481" s="63" t="s">
        <v>164</v>
      </c>
      <c r="C481" s="94">
        <v>0</v>
      </c>
    </row>
    <row r="482" spans="1:3" x14ac:dyDescent="0.2">
      <c r="A482" s="76">
        <v>2.4</v>
      </c>
      <c r="B482" s="63" t="s">
        <v>165</v>
      </c>
      <c r="C482" s="94">
        <v>0</v>
      </c>
    </row>
    <row r="483" spans="1:3" x14ac:dyDescent="0.2">
      <c r="A483" s="76">
        <v>2.5</v>
      </c>
      <c r="B483" s="63" t="s">
        <v>166</v>
      </c>
      <c r="C483" s="94">
        <v>0</v>
      </c>
    </row>
    <row r="484" spans="1:3" x14ac:dyDescent="0.2">
      <c r="A484" s="76">
        <v>2.6</v>
      </c>
      <c r="B484" s="63" t="s">
        <v>167</v>
      </c>
      <c r="C484" s="94">
        <v>0</v>
      </c>
    </row>
    <row r="485" spans="1:3" x14ac:dyDescent="0.2">
      <c r="A485" s="76">
        <v>2.7</v>
      </c>
      <c r="B485" s="63" t="s">
        <v>168</v>
      </c>
      <c r="C485" s="94">
        <v>0</v>
      </c>
    </row>
    <row r="486" spans="1:3" x14ac:dyDescent="0.2">
      <c r="A486" s="76">
        <v>2.8</v>
      </c>
      <c r="B486" s="63" t="s">
        <v>169</v>
      </c>
      <c r="C486" s="94">
        <v>0</v>
      </c>
    </row>
    <row r="487" spans="1:3" x14ac:dyDescent="0.2">
      <c r="A487" s="76">
        <v>2.9</v>
      </c>
      <c r="B487" s="63" t="s">
        <v>171</v>
      </c>
      <c r="C487" s="94">
        <v>0</v>
      </c>
    </row>
    <row r="488" spans="1:3" x14ac:dyDescent="0.2">
      <c r="A488" s="76" t="s">
        <v>451</v>
      </c>
      <c r="B488" s="63" t="s">
        <v>452</v>
      </c>
      <c r="C488" s="94">
        <v>0</v>
      </c>
    </row>
    <row r="489" spans="1:3" x14ac:dyDescent="0.2">
      <c r="A489" s="76" t="s">
        <v>477</v>
      </c>
      <c r="B489" s="63" t="s">
        <v>173</v>
      </c>
      <c r="C489" s="94">
        <v>0</v>
      </c>
    </row>
    <row r="490" spans="1:3" x14ac:dyDescent="0.2">
      <c r="A490" s="76" t="s">
        <v>478</v>
      </c>
      <c r="B490" s="63" t="s">
        <v>453</v>
      </c>
      <c r="C490" s="94">
        <v>0</v>
      </c>
    </row>
    <row r="491" spans="1:3" x14ac:dyDescent="0.2">
      <c r="A491" s="76" t="s">
        <v>479</v>
      </c>
      <c r="B491" s="63" t="s">
        <v>454</v>
      </c>
      <c r="C491" s="94">
        <v>0</v>
      </c>
    </row>
    <row r="492" spans="1:3" x14ac:dyDescent="0.2">
      <c r="A492" s="76" t="s">
        <v>480</v>
      </c>
      <c r="B492" s="63" t="s">
        <v>455</v>
      </c>
      <c r="C492" s="94">
        <v>0</v>
      </c>
    </row>
    <row r="493" spans="1:3" x14ac:dyDescent="0.2">
      <c r="A493" s="76" t="s">
        <v>456</v>
      </c>
      <c r="B493" s="63" t="s">
        <v>457</v>
      </c>
      <c r="C493" s="94">
        <v>0</v>
      </c>
    </row>
    <row r="494" spans="1:3" x14ac:dyDescent="0.2">
      <c r="A494" s="76" t="s">
        <v>458</v>
      </c>
      <c r="B494" s="63" t="s">
        <v>459</v>
      </c>
      <c r="C494" s="94">
        <v>0</v>
      </c>
    </row>
    <row r="495" spans="1:3" x14ac:dyDescent="0.2">
      <c r="A495" s="76" t="s">
        <v>460</v>
      </c>
      <c r="B495" s="63" t="s">
        <v>461</v>
      </c>
      <c r="C495" s="94">
        <v>0</v>
      </c>
    </row>
    <row r="496" spans="1:3" x14ac:dyDescent="0.2">
      <c r="A496" s="76" t="s">
        <v>462</v>
      </c>
      <c r="B496" s="63" t="s">
        <v>463</v>
      </c>
      <c r="C496" s="94">
        <v>0</v>
      </c>
    </row>
    <row r="497" spans="1:8" x14ac:dyDescent="0.2">
      <c r="A497" s="76" t="s">
        <v>464</v>
      </c>
      <c r="B497" s="63" t="s">
        <v>465</v>
      </c>
      <c r="C497" s="94">
        <v>0</v>
      </c>
    </row>
    <row r="498" spans="1:8" x14ac:dyDescent="0.2">
      <c r="A498" s="76" t="s">
        <v>466</v>
      </c>
      <c r="B498" s="63" t="s">
        <v>467</v>
      </c>
      <c r="C498" s="94">
        <v>0</v>
      </c>
    </row>
    <row r="499" spans="1:8" x14ac:dyDescent="0.2">
      <c r="A499" s="76" t="s">
        <v>468</v>
      </c>
      <c r="B499" s="71" t="s">
        <v>469</v>
      </c>
      <c r="C499" s="94">
        <v>0</v>
      </c>
    </row>
    <row r="500" spans="1:8" x14ac:dyDescent="0.2">
      <c r="A500" s="77"/>
      <c r="B500" s="72"/>
      <c r="C500" s="73"/>
    </row>
    <row r="501" spans="1:8" x14ac:dyDescent="0.2">
      <c r="A501" s="74" t="s">
        <v>470</v>
      </c>
      <c r="B501" s="75"/>
      <c r="C501" s="95">
        <f>SUM(C502:C506)</f>
        <v>0</v>
      </c>
    </row>
    <row r="502" spans="1:8" x14ac:dyDescent="0.2">
      <c r="A502" s="76" t="s">
        <v>471</v>
      </c>
      <c r="B502" s="63" t="s">
        <v>366</v>
      </c>
      <c r="C502" s="94">
        <v>0</v>
      </c>
    </row>
    <row r="503" spans="1:8" x14ac:dyDescent="0.2">
      <c r="A503" s="76" t="s">
        <v>472</v>
      </c>
      <c r="B503" s="63" t="s">
        <v>44</v>
      </c>
      <c r="C503" s="94">
        <v>0</v>
      </c>
    </row>
    <row r="504" spans="1:8" x14ac:dyDescent="0.2">
      <c r="A504" s="76" t="s">
        <v>473</v>
      </c>
      <c r="B504" s="63" t="s">
        <v>376</v>
      </c>
      <c r="C504" s="94">
        <v>0</v>
      </c>
    </row>
    <row r="505" spans="1:8" x14ac:dyDescent="0.2">
      <c r="A505" s="76" t="s">
        <v>474</v>
      </c>
      <c r="B505" s="63" t="s">
        <v>382</v>
      </c>
      <c r="C505" s="94">
        <v>0</v>
      </c>
    </row>
    <row r="506" spans="1:8" x14ac:dyDescent="0.2">
      <c r="A506" s="76" t="s">
        <v>475</v>
      </c>
      <c r="B506" s="71" t="s">
        <v>476</v>
      </c>
      <c r="C506" s="96">
        <v>0</v>
      </c>
    </row>
    <row r="507" spans="1:8" x14ac:dyDescent="0.2">
      <c r="A507" s="64"/>
      <c r="B507" s="67"/>
      <c r="C507" s="68"/>
    </row>
    <row r="508" spans="1:8" x14ac:dyDescent="0.2">
      <c r="A508" s="69" t="s">
        <v>523</v>
      </c>
      <c r="B508" s="44"/>
      <c r="C508" s="89">
        <f>C476-C478+C501</f>
        <v>14618488.810000001</v>
      </c>
    </row>
    <row r="511" spans="1:8" x14ac:dyDescent="0.2">
      <c r="A511" s="112" t="s">
        <v>524</v>
      </c>
      <c r="B511" s="122"/>
      <c r="C511" s="122"/>
      <c r="D511" s="122"/>
      <c r="E511" s="122"/>
      <c r="F511" s="122"/>
      <c r="G511" s="98" t="s">
        <v>507</v>
      </c>
      <c r="H511" s="99">
        <v>2023</v>
      </c>
    </row>
    <row r="512" spans="1:8" x14ac:dyDescent="0.2">
      <c r="A512" s="112" t="s">
        <v>517</v>
      </c>
      <c r="B512" s="122"/>
      <c r="C512" s="122"/>
      <c r="D512" s="122"/>
      <c r="E512" s="122"/>
      <c r="F512" s="122"/>
      <c r="G512" s="98" t="s">
        <v>508</v>
      </c>
      <c r="H512" s="99" t="s">
        <v>510</v>
      </c>
    </row>
    <row r="513" spans="1:8" x14ac:dyDescent="0.2">
      <c r="A513" s="123" t="s">
        <v>525</v>
      </c>
      <c r="B513" s="124"/>
      <c r="C513" s="124"/>
      <c r="D513" s="124"/>
      <c r="E513" s="124"/>
      <c r="F513" s="124"/>
      <c r="G513" s="98" t="s">
        <v>509</v>
      </c>
      <c r="H513" s="99">
        <v>1</v>
      </c>
    </row>
    <row r="514" spans="1:8" x14ac:dyDescent="0.2">
      <c r="A514" s="101" t="s">
        <v>121</v>
      </c>
      <c r="B514" s="102"/>
      <c r="C514" s="102"/>
      <c r="D514" s="102"/>
      <c r="E514" s="102"/>
      <c r="F514" s="102"/>
      <c r="G514" s="102"/>
      <c r="H514" s="102"/>
    </row>
    <row r="515" spans="1:8" x14ac:dyDescent="0.2">
      <c r="A515" s="79"/>
      <c r="B515" s="79"/>
      <c r="C515" s="79"/>
      <c r="D515" s="79"/>
      <c r="E515" s="79"/>
      <c r="F515" s="79"/>
      <c r="G515" s="79"/>
      <c r="H515" s="79"/>
    </row>
    <row r="516" spans="1:8" x14ac:dyDescent="0.2">
      <c r="A516" s="79"/>
      <c r="B516" s="79"/>
      <c r="C516" s="79"/>
      <c r="D516" s="79"/>
      <c r="E516" s="79"/>
      <c r="F516" s="79"/>
      <c r="G516" s="79"/>
      <c r="H516" s="79"/>
    </row>
    <row r="517" spans="1:8" x14ac:dyDescent="0.2">
      <c r="A517" s="103" t="s">
        <v>92</v>
      </c>
      <c r="B517" s="103" t="s">
        <v>407</v>
      </c>
      <c r="C517" s="103" t="s">
        <v>117</v>
      </c>
      <c r="D517" s="103" t="s">
        <v>408</v>
      </c>
      <c r="E517" s="103" t="s">
        <v>409</v>
      </c>
      <c r="F517" s="103" t="s">
        <v>116</v>
      </c>
      <c r="G517" s="103" t="s">
        <v>85</v>
      </c>
      <c r="H517" s="103" t="s">
        <v>118</v>
      </c>
    </row>
    <row r="518" spans="1:8" x14ac:dyDescent="0.2">
      <c r="A518" s="105">
        <v>7000</v>
      </c>
      <c r="B518" s="106" t="s">
        <v>86</v>
      </c>
      <c r="C518" s="106"/>
      <c r="D518" s="106"/>
      <c r="E518" s="106"/>
      <c r="F518" s="106"/>
      <c r="G518" s="106"/>
      <c r="H518" s="106"/>
    </row>
    <row r="519" spans="1:8" ht="15" x14ac:dyDescent="0.25">
      <c r="A519" s="100">
        <v>7110</v>
      </c>
      <c r="B519" s="100" t="s">
        <v>85</v>
      </c>
      <c r="C519" s="104">
        <v>0</v>
      </c>
      <c r="D519" s="104">
        <v>0</v>
      </c>
      <c r="E519" s="104">
        <v>0</v>
      </c>
      <c r="F519" s="104">
        <v>0</v>
      </c>
      <c r="G519" s="97"/>
      <c r="H519" s="97"/>
    </row>
    <row r="520" spans="1:8" ht="15" x14ac:dyDescent="0.25">
      <c r="A520" s="100">
        <v>7120</v>
      </c>
      <c r="B520" s="100" t="s">
        <v>84</v>
      </c>
      <c r="C520" s="104">
        <v>0</v>
      </c>
      <c r="D520" s="104">
        <v>0</v>
      </c>
      <c r="E520" s="104">
        <v>0</v>
      </c>
      <c r="F520" s="104">
        <v>0</v>
      </c>
      <c r="G520" s="97"/>
      <c r="H520" s="97"/>
    </row>
    <row r="521" spans="1:8" ht="15" x14ac:dyDescent="0.25">
      <c r="A521" s="100">
        <v>7130</v>
      </c>
      <c r="B521" s="100" t="s">
        <v>83</v>
      </c>
      <c r="C521" s="104">
        <v>0</v>
      </c>
      <c r="D521" s="104">
        <v>0</v>
      </c>
      <c r="E521" s="104">
        <v>0</v>
      </c>
      <c r="F521" s="104">
        <v>0</v>
      </c>
      <c r="G521" s="97"/>
      <c r="H521" s="97"/>
    </row>
    <row r="522" spans="1:8" ht="15" x14ac:dyDescent="0.25">
      <c r="A522" s="100">
        <v>7140</v>
      </c>
      <c r="B522" s="100" t="s">
        <v>82</v>
      </c>
      <c r="C522" s="104">
        <v>0</v>
      </c>
      <c r="D522" s="104">
        <v>0</v>
      </c>
      <c r="E522" s="104">
        <v>0</v>
      </c>
      <c r="F522" s="104">
        <v>0</v>
      </c>
      <c r="G522" s="97"/>
      <c r="H522" s="97"/>
    </row>
    <row r="523" spans="1:8" ht="15" x14ac:dyDescent="0.25">
      <c r="A523" s="100">
        <v>7150</v>
      </c>
      <c r="B523" s="100" t="s">
        <v>81</v>
      </c>
      <c r="C523" s="104">
        <v>0</v>
      </c>
      <c r="D523" s="104">
        <v>0</v>
      </c>
      <c r="E523" s="104">
        <v>0</v>
      </c>
      <c r="F523" s="104">
        <v>0</v>
      </c>
      <c r="G523" s="97"/>
      <c r="H523" s="97"/>
    </row>
    <row r="524" spans="1:8" ht="15" x14ac:dyDescent="0.25">
      <c r="A524" s="100">
        <v>7160</v>
      </c>
      <c r="B524" s="100" t="s">
        <v>80</v>
      </c>
      <c r="C524" s="104">
        <v>0</v>
      </c>
      <c r="D524" s="104">
        <v>0</v>
      </c>
      <c r="E524" s="104">
        <v>0</v>
      </c>
      <c r="F524" s="104">
        <v>0</v>
      </c>
      <c r="G524" s="97"/>
      <c r="H524" s="97"/>
    </row>
    <row r="525" spans="1:8" ht="15" x14ac:dyDescent="0.25">
      <c r="A525" s="100">
        <v>7210</v>
      </c>
      <c r="B525" s="100" t="s">
        <v>79</v>
      </c>
      <c r="C525" s="104">
        <v>0</v>
      </c>
      <c r="D525" s="104">
        <v>0</v>
      </c>
      <c r="E525" s="104">
        <v>0</v>
      </c>
      <c r="F525" s="104">
        <v>0</v>
      </c>
      <c r="G525" s="97"/>
      <c r="H525" s="97"/>
    </row>
    <row r="526" spans="1:8" ht="15" x14ac:dyDescent="0.25">
      <c r="A526" s="100">
        <v>7220</v>
      </c>
      <c r="B526" s="100" t="s">
        <v>78</v>
      </c>
      <c r="C526" s="104">
        <v>0</v>
      </c>
      <c r="D526" s="104">
        <v>0</v>
      </c>
      <c r="E526" s="104">
        <v>0</v>
      </c>
      <c r="F526" s="104">
        <v>0</v>
      </c>
      <c r="G526" s="97"/>
      <c r="H526" s="97"/>
    </row>
    <row r="527" spans="1:8" x14ac:dyDescent="0.2">
      <c r="A527" s="100">
        <v>7230</v>
      </c>
      <c r="B527" s="100" t="s">
        <v>77</v>
      </c>
      <c r="C527" s="104">
        <v>0</v>
      </c>
      <c r="D527" s="104">
        <v>0</v>
      </c>
      <c r="E527" s="104">
        <v>0</v>
      </c>
      <c r="F527" s="104">
        <v>0</v>
      </c>
      <c r="G527" s="79"/>
      <c r="H527" s="79"/>
    </row>
    <row r="528" spans="1:8" x14ac:dyDescent="0.2">
      <c r="A528" s="100">
        <v>7240</v>
      </c>
      <c r="B528" s="100" t="s">
        <v>76</v>
      </c>
      <c r="C528" s="104">
        <v>0</v>
      </c>
      <c r="D528" s="104">
        <v>0</v>
      </c>
      <c r="E528" s="104">
        <v>0</v>
      </c>
      <c r="F528" s="104">
        <v>0</v>
      </c>
      <c r="G528" s="79"/>
      <c r="H528" s="79"/>
    </row>
    <row r="529" spans="1:8" x14ac:dyDescent="0.2">
      <c r="A529" s="100">
        <v>7250</v>
      </c>
      <c r="B529" s="100" t="s">
        <v>75</v>
      </c>
      <c r="C529" s="104">
        <v>0</v>
      </c>
      <c r="D529" s="104">
        <v>0</v>
      </c>
      <c r="E529" s="104">
        <v>0</v>
      </c>
      <c r="F529" s="104">
        <v>0</v>
      </c>
      <c r="G529" s="79"/>
      <c r="H529" s="79"/>
    </row>
    <row r="530" spans="1:8" x14ac:dyDescent="0.2">
      <c r="A530" s="100">
        <v>7260</v>
      </c>
      <c r="B530" s="100" t="s">
        <v>74</v>
      </c>
      <c r="C530" s="104">
        <v>0</v>
      </c>
      <c r="D530" s="104">
        <v>0</v>
      </c>
      <c r="E530" s="104">
        <v>0</v>
      </c>
      <c r="F530" s="104">
        <v>0</v>
      </c>
      <c r="G530" s="79"/>
      <c r="H530" s="79"/>
    </row>
    <row r="531" spans="1:8" x14ac:dyDescent="0.2">
      <c r="A531" s="100">
        <v>7310</v>
      </c>
      <c r="B531" s="100" t="s">
        <v>73</v>
      </c>
      <c r="C531" s="104">
        <v>0</v>
      </c>
      <c r="D531" s="104">
        <v>0</v>
      </c>
      <c r="E531" s="104">
        <v>0</v>
      </c>
      <c r="F531" s="104">
        <v>0</v>
      </c>
      <c r="G531" s="79"/>
      <c r="H531" s="79"/>
    </row>
    <row r="532" spans="1:8" x14ac:dyDescent="0.2">
      <c r="A532" s="100">
        <v>7320</v>
      </c>
      <c r="B532" s="100" t="s">
        <v>72</v>
      </c>
      <c r="C532" s="104">
        <v>0</v>
      </c>
      <c r="D532" s="104">
        <v>0</v>
      </c>
      <c r="E532" s="104">
        <v>0</v>
      </c>
      <c r="F532" s="104">
        <v>0</v>
      </c>
      <c r="G532" s="79"/>
      <c r="H532" s="79"/>
    </row>
    <row r="533" spans="1:8" x14ac:dyDescent="0.2">
      <c r="A533" s="100">
        <v>7330</v>
      </c>
      <c r="B533" s="100" t="s">
        <v>71</v>
      </c>
      <c r="C533" s="104">
        <v>0</v>
      </c>
      <c r="D533" s="104">
        <v>0</v>
      </c>
      <c r="E533" s="104">
        <v>0</v>
      </c>
      <c r="F533" s="104">
        <v>0</v>
      </c>
      <c r="G533" s="79"/>
      <c r="H533" s="79"/>
    </row>
    <row r="534" spans="1:8" x14ac:dyDescent="0.2">
      <c r="A534" s="100">
        <v>7340</v>
      </c>
      <c r="B534" s="100" t="s">
        <v>70</v>
      </c>
      <c r="C534" s="104">
        <v>0</v>
      </c>
      <c r="D534" s="104">
        <v>0</v>
      </c>
      <c r="E534" s="104">
        <v>0</v>
      </c>
      <c r="F534" s="104">
        <v>0</v>
      </c>
      <c r="G534" s="79"/>
      <c r="H534" s="79"/>
    </row>
    <row r="535" spans="1:8" x14ac:dyDescent="0.2">
      <c r="A535" s="100">
        <v>7350</v>
      </c>
      <c r="B535" s="100" t="s">
        <v>69</v>
      </c>
      <c r="C535" s="104">
        <v>0</v>
      </c>
      <c r="D535" s="104">
        <v>0</v>
      </c>
      <c r="E535" s="104">
        <v>0</v>
      </c>
      <c r="F535" s="104">
        <v>0</v>
      </c>
      <c r="G535" s="79"/>
      <c r="H535" s="79"/>
    </row>
    <row r="536" spans="1:8" x14ac:dyDescent="0.2">
      <c r="A536" s="100">
        <v>7360</v>
      </c>
      <c r="B536" s="100" t="s">
        <v>68</v>
      </c>
      <c r="C536" s="104">
        <v>0</v>
      </c>
      <c r="D536" s="104">
        <v>0</v>
      </c>
      <c r="E536" s="104">
        <v>0</v>
      </c>
      <c r="F536" s="104">
        <v>0</v>
      </c>
      <c r="G536" s="79"/>
      <c r="H536" s="79"/>
    </row>
    <row r="537" spans="1:8" x14ac:dyDescent="0.2">
      <c r="A537" s="100">
        <v>7410</v>
      </c>
      <c r="B537" s="100" t="s">
        <v>67</v>
      </c>
      <c r="C537" s="104">
        <v>0</v>
      </c>
      <c r="D537" s="104">
        <v>0</v>
      </c>
      <c r="E537" s="104">
        <v>0</v>
      </c>
      <c r="F537" s="104">
        <v>0</v>
      </c>
      <c r="G537" s="79"/>
      <c r="H537" s="79"/>
    </row>
    <row r="538" spans="1:8" x14ac:dyDescent="0.2">
      <c r="A538" s="100">
        <v>7420</v>
      </c>
      <c r="B538" s="100" t="s">
        <v>66</v>
      </c>
      <c r="C538" s="104">
        <v>0</v>
      </c>
      <c r="D538" s="104">
        <v>0</v>
      </c>
      <c r="E538" s="104">
        <v>0</v>
      </c>
      <c r="F538" s="104">
        <v>0</v>
      </c>
      <c r="G538" s="79"/>
      <c r="H538" s="79"/>
    </row>
    <row r="539" spans="1:8" x14ac:dyDescent="0.2">
      <c r="A539" s="100">
        <v>7510</v>
      </c>
      <c r="B539" s="100" t="s">
        <v>65</v>
      </c>
      <c r="C539" s="104">
        <v>0</v>
      </c>
      <c r="D539" s="104">
        <v>0</v>
      </c>
      <c r="E539" s="104">
        <v>0</v>
      </c>
      <c r="F539" s="104">
        <v>0</v>
      </c>
      <c r="G539" s="79"/>
      <c r="H539" s="79"/>
    </row>
    <row r="540" spans="1:8" x14ac:dyDescent="0.2">
      <c r="A540" s="100">
        <v>7520</v>
      </c>
      <c r="B540" s="100" t="s">
        <v>64</v>
      </c>
      <c r="C540" s="104">
        <v>0</v>
      </c>
      <c r="D540" s="104">
        <v>0</v>
      </c>
      <c r="E540" s="104">
        <v>0</v>
      </c>
      <c r="F540" s="104">
        <v>0</v>
      </c>
      <c r="G540" s="79"/>
      <c r="H540" s="79"/>
    </row>
    <row r="541" spans="1:8" x14ac:dyDescent="0.2">
      <c r="A541" s="100">
        <v>7610</v>
      </c>
      <c r="B541" s="100" t="s">
        <v>63</v>
      </c>
      <c r="C541" s="104">
        <v>0</v>
      </c>
      <c r="D541" s="104">
        <v>0</v>
      </c>
      <c r="E541" s="104">
        <v>0</v>
      </c>
      <c r="F541" s="104">
        <v>0</v>
      </c>
      <c r="G541" s="79"/>
      <c r="H541" s="79"/>
    </row>
    <row r="542" spans="1:8" x14ac:dyDescent="0.2">
      <c r="A542" s="100">
        <v>7620</v>
      </c>
      <c r="B542" s="100" t="s">
        <v>62</v>
      </c>
      <c r="C542" s="104">
        <v>0</v>
      </c>
      <c r="D542" s="104">
        <v>0</v>
      </c>
      <c r="E542" s="104">
        <v>0</v>
      </c>
      <c r="F542" s="104">
        <v>0</v>
      </c>
      <c r="G542" s="79"/>
      <c r="H542" s="79"/>
    </row>
    <row r="543" spans="1:8" x14ac:dyDescent="0.2">
      <c r="A543" s="100">
        <v>7630</v>
      </c>
      <c r="B543" s="100" t="s">
        <v>61</v>
      </c>
      <c r="C543" s="104">
        <v>0</v>
      </c>
      <c r="D543" s="104">
        <v>0</v>
      </c>
      <c r="E543" s="104">
        <v>0</v>
      </c>
      <c r="F543" s="104">
        <v>0</v>
      </c>
      <c r="G543" s="79"/>
      <c r="H543" s="79"/>
    </row>
    <row r="544" spans="1:8" x14ac:dyDescent="0.2">
      <c r="A544" s="100">
        <v>7640</v>
      </c>
      <c r="B544" s="100" t="s">
        <v>60</v>
      </c>
      <c r="C544" s="104">
        <v>0</v>
      </c>
      <c r="D544" s="104">
        <v>0</v>
      </c>
      <c r="E544" s="104">
        <v>0</v>
      </c>
      <c r="F544" s="104">
        <v>0</v>
      </c>
      <c r="G544" s="79"/>
      <c r="H544" s="79"/>
    </row>
    <row r="545" spans="1:8" x14ac:dyDescent="0.2">
      <c r="A545" s="105">
        <v>8000</v>
      </c>
      <c r="B545" s="106" t="s">
        <v>59</v>
      </c>
      <c r="C545" s="106"/>
      <c r="D545" s="106"/>
      <c r="E545" s="106"/>
      <c r="F545" s="106"/>
      <c r="G545" s="79"/>
      <c r="H545" s="79"/>
    </row>
    <row r="546" spans="1:8" x14ac:dyDescent="0.2">
      <c r="A546" s="100">
        <v>8110</v>
      </c>
      <c r="B546" s="100" t="s">
        <v>58</v>
      </c>
      <c r="C546" s="104">
        <v>0</v>
      </c>
      <c r="D546" s="104">
        <v>75824419.129999995</v>
      </c>
      <c r="E546" s="104">
        <v>0</v>
      </c>
      <c r="F546" s="104">
        <v>75824419.129999995</v>
      </c>
      <c r="G546" s="79"/>
      <c r="H546" s="79"/>
    </row>
    <row r="547" spans="1:8" x14ac:dyDescent="0.2">
      <c r="A547" s="100">
        <v>8120</v>
      </c>
      <c r="B547" s="100" t="s">
        <v>57</v>
      </c>
      <c r="C547" s="104">
        <v>0</v>
      </c>
      <c r="D547" s="104">
        <v>13645176.74</v>
      </c>
      <c r="E547" s="104">
        <v>-73711325.379999995</v>
      </c>
      <c r="F547" s="104">
        <v>-60066148.639999993</v>
      </c>
      <c r="G547" s="79"/>
      <c r="H547" s="79"/>
    </row>
    <row r="548" spans="1:8" x14ac:dyDescent="0.2">
      <c r="A548" s="100">
        <v>8130</v>
      </c>
      <c r="B548" s="100" t="s">
        <v>56</v>
      </c>
      <c r="C548" s="104">
        <v>0</v>
      </c>
      <c r="D548" s="104">
        <v>0</v>
      </c>
      <c r="E548" s="104">
        <v>0</v>
      </c>
      <c r="F548" s="104">
        <v>0</v>
      </c>
      <c r="G548" s="79"/>
      <c r="H548" s="79"/>
    </row>
    <row r="549" spans="1:8" x14ac:dyDescent="0.2">
      <c r="A549" s="100">
        <v>8140</v>
      </c>
      <c r="B549" s="100" t="s">
        <v>55</v>
      </c>
      <c r="C549" s="104">
        <v>0</v>
      </c>
      <c r="D549" s="104">
        <v>11719635.74</v>
      </c>
      <c r="E549" s="104">
        <v>-11719635.74</v>
      </c>
      <c r="F549" s="104">
        <v>0</v>
      </c>
      <c r="G549" s="79"/>
      <c r="H549" s="79"/>
    </row>
    <row r="550" spans="1:8" x14ac:dyDescent="0.2">
      <c r="A550" s="100">
        <v>8150</v>
      </c>
      <c r="B550" s="100" t="s">
        <v>54</v>
      </c>
      <c r="C550" s="104">
        <v>0</v>
      </c>
      <c r="D550" s="104">
        <v>-4039772.75</v>
      </c>
      <c r="E550" s="104">
        <v>-11718497.74</v>
      </c>
      <c r="F550" s="104">
        <v>-15758270.49</v>
      </c>
      <c r="G550" s="79"/>
      <c r="H550" s="79"/>
    </row>
    <row r="551" spans="1:8" x14ac:dyDescent="0.2">
      <c r="A551" s="100">
        <v>8210</v>
      </c>
      <c r="B551" s="100" t="s">
        <v>53</v>
      </c>
      <c r="C551" s="104">
        <v>0</v>
      </c>
      <c r="D551" s="104">
        <v>0</v>
      </c>
      <c r="E551" s="104">
        <v>-75824419.129999995</v>
      </c>
      <c r="F551" s="104">
        <v>-75824419.129999995</v>
      </c>
      <c r="G551" s="79"/>
      <c r="H551" s="79"/>
    </row>
    <row r="552" spans="1:8" x14ac:dyDescent="0.2">
      <c r="A552" s="100">
        <v>8220</v>
      </c>
      <c r="B552" s="100" t="s">
        <v>52</v>
      </c>
      <c r="C552" s="104">
        <v>0</v>
      </c>
      <c r="D552" s="104">
        <v>76363408.159999996</v>
      </c>
      <c r="E552" s="104">
        <v>-15300397.24</v>
      </c>
      <c r="F552" s="104">
        <v>61063010.919999994</v>
      </c>
      <c r="G552" s="79"/>
      <c r="H552" s="79"/>
    </row>
    <row r="553" spans="1:8" x14ac:dyDescent="0.2">
      <c r="A553" s="100">
        <v>8230</v>
      </c>
      <c r="B553" s="100" t="s">
        <v>51</v>
      </c>
      <c r="C553" s="104">
        <v>0</v>
      </c>
      <c r="D553" s="104">
        <v>0</v>
      </c>
      <c r="E553" s="104">
        <v>0</v>
      </c>
      <c r="F553" s="104">
        <v>0</v>
      </c>
      <c r="G553" s="79"/>
      <c r="H553" s="79"/>
    </row>
    <row r="554" spans="1:8" x14ac:dyDescent="0.2">
      <c r="A554" s="100">
        <v>8240</v>
      </c>
      <c r="B554" s="100" t="s">
        <v>50</v>
      </c>
      <c r="C554" s="104">
        <v>0</v>
      </c>
      <c r="D554" s="104">
        <v>9710721.2200000007</v>
      </c>
      <c r="E554" s="104">
        <v>-9567801.8200000003</v>
      </c>
      <c r="F554" s="104">
        <v>142919.40000000037</v>
      </c>
      <c r="G554" s="79"/>
      <c r="H554" s="79"/>
    </row>
    <row r="555" spans="1:8" x14ac:dyDescent="0.2">
      <c r="A555" s="100">
        <v>8250</v>
      </c>
      <c r="B555" s="100" t="s">
        <v>49</v>
      </c>
      <c r="C555" s="104">
        <v>0</v>
      </c>
      <c r="D555" s="104">
        <v>15157477.84</v>
      </c>
      <c r="E555" s="104">
        <v>-15157477.84</v>
      </c>
      <c r="F555" s="104">
        <v>0</v>
      </c>
      <c r="G555" s="79"/>
      <c r="H555" s="79"/>
    </row>
    <row r="556" spans="1:8" x14ac:dyDescent="0.2">
      <c r="A556" s="100">
        <v>8260</v>
      </c>
      <c r="B556" s="100" t="s">
        <v>48</v>
      </c>
      <c r="C556" s="104">
        <v>0</v>
      </c>
      <c r="D556" s="104">
        <v>4984834.05</v>
      </c>
      <c r="E556" s="104">
        <v>-4702834.7699999996</v>
      </c>
      <c r="F556" s="104">
        <v>281999.28000000026</v>
      </c>
      <c r="G556" s="79"/>
      <c r="H556" s="79"/>
    </row>
    <row r="557" spans="1:8" x14ac:dyDescent="0.2">
      <c r="A557" s="100">
        <v>8270</v>
      </c>
      <c r="B557" s="100" t="s">
        <v>47</v>
      </c>
      <c r="C557" s="104">
        <v>0</v>
      </c>
      <c r="D557" s="104">
        <v>4702834.7699999996</v>
      </c>
      <c r="E557" s="104">
        <v>9633654.7599999998</v>
      </c>
      <c r="F557" s="104">
        <v>14336489.529999999</v>
      </c>
      <c r="G557" s="79"/>
      <c r="H557" s="79"/>
    </row>
    <row r="558" spans="1:8" x14ac:dyDescent="0.2">
      <c r="A558" s="79"/>
      <c r="B558" s="79"/>
      <c r="C558" s="79"/>
      <c r="D558" s="79"/>
      <c r="E558" s="79"/>
      <c r="F558" s="79"/>
      <c r="G558" s="79"/>
      <c r="H558" s="79"/>
    </row>
  </sheetData>
  <sheetProtection formatCells="0" formatColumns="0" formatRows="0" autoFilter="0" pivotTables="0"/>
  <mergeCells count="24">
    <mergeCell ref="A475:C475"/>
    <mergeCell ref="A511:F511"/>
    <mergeCell ref="A512:F512"/>
    <mergeCell ref="A513:F513"/>
    <mergeCell ref="A453:C453"/>
    <mergeCell ref="A454:C454"/>
    <mergeCell ref="A472:C472"/>
    <mergeCell ref="A473:C473"/>
    <mergeCell ref="A474:C474"/>
    <mergeCell ref="A422:C422"/>
    <mergeCell ref="A423:C423"/>
    <mergeCell ref="A424:C424"/>
    <mergeCell ref="A451:C451"/>
    <mergeCell ref="A452:C452"/>
    <mergeCell ref="A54:F54"/>
    <mergeCell ref="A55:F55"/>
    <mergeCell ref="A203:C203"/>
    <mergeCell ref="A204:C204"/>
    <mergeCell ref="A205:C205"/>
    <mergeCell ref="A1:B1"/>
    <mergeCell ref="A2:B2"/>
    <mergeCell ref="A3:B3"/>
    <mergeCell ref="A4:E4"/>
    <mergeCell ref="A53:F53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68" fitToHeight="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a los Edos Financieros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2023-05-02T21:48:44Z</cp:lastPrinted>
  <dcterms:created xsi:type="dcterms:W3CDTF">2012-12-11T20:36:24Z</dcterms:created>
  <dcterms:modified xsi:type="dcterms:W3CDTF">2023-05-03T20:17:08Z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