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Información Presupuestal\"/>
    </mc:Choice>
  </mc:AlternateContent>
  <bookViews>
    <workbookView xWindow="0" yWindow="0" windowWidth="28800" windowHeight="12135" tabRatio="885"/>
  </bookViews>
  <sheets>
    <sheet name="COG" sheetId="6" r:id="rId1"/>
  </sheets>
  <definedNames>
    <definedName name="_xlnm._FilterDatabase" localSheetId="0" hidden="1">COG!$A$3:$G$76</definedName>
    <definedName name="_xlnm.Print_Area" localSheetId="0">COG!$A$1:$G$86</definedName>
  </definedNames>
  <calcPr calcId="152511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55" i="6"/>
  <c r="G47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<sst xmlns="http://schemas.openxmlformats.org/spreadsheetml/2006/main" count="91" uniqueCount="91">
  <si>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</si>
  <si>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</si>
  <si>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</si>
  <si>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</si>
  <si>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</si>
  <si>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</si>
  <si>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</si>
  <si>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</si>
  <si>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</si>
  <si>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</si>
  <si>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</si>
  <si>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</si>
  <si>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</si>
  <si>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</si>
  <si>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</si>
  <si>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</si>
  <si>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</si>
  <si>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</si>
  <si>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</si>
  <si>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</si>
  <si>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</si>
  <si>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</si>
  <si>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</si>
  <si>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</si>
  <si>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</si>
  <si>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</si>
  <si>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</si>
  <si>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</si>
  <si>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</si>
  <si>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</si>
  <si>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</si>
  <si>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</si>
  <si>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</si>
  <si>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</si>
  <si>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</si>
  <si>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</si>
  <si>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</si>
  <si>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</si>
  <si>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</si>
  <si>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</si>
  <si>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</si>
  <si>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</si>
  <si>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</si>
  <si>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</si>
  <si>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</si>
  <si>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</si>
  <si>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</si>
  <si>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</si>
  <si>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</si>
  <si>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</si>
  <si>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</si>
  <si>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</si>
  <si>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</si>
  <si>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</si>
  <si>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</si>
  <si>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</si>
  <si>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</si>
  <si>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</si>
  <si>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</si>
  <si>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</si>
  <si>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</si>
  <si>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</si>
  <si>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</si>
  <si>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</si>
  <si>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</si>
  <si>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</si>
  <si>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</si>
  <si>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</si>
  <si>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</si>
  <si>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</si>
  <si>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</si>
  <si>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</si>
  <si>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</si>
  <si>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</si>
  <si>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</si>
  <si>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</si>
  <si>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</si>
  <si>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</si>
  <si>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</si>
  <si>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</si>
  <si>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</si>
  <si>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</si>
  <si>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</si>
  <si>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</si>
  <si>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UNIVERSIDAD TECNOLOGICA DEL SUROESTE DE GUANAJUATO
Estado Analítico del Ejercicio del Presupuesto de Egresos
Clasificación por Objeto del Gasto (Capítulo y Concepto)
Del 1 de Enero al 31 de Marzo de 2023</t>
  </si>
  <si>
    <t xml:space="preserve">                  _________________________________________________</t>
  </si>
  <si>
    <t>____________________________________________________</t>
  </si>
  <si>
    <t>Dr. Enrique Cossio Vargas</t>
  </si>
  <si>
    <t xml:space="preserve">     C.P. Magdalena Ledesma García</t>
  </si>
  <si>
    <t xml:space="preserve">   Rector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</si>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</sst>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tabSelected="1" workbookViewId="0">
      <selection activeCell="A102" sqref="A10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0" t="s">
        <v>84</v>
      </c>
      <c r="B1" s="20"/>
      <c r="C1" s="20"/>
      <c r="D1" s="20"/>
      <c r="E1" s="20"/>
      <c r="F1" s="20"/>
      <c r="G1" s="21"/>
    </row>
    <row r="2" spans="1:8" x14ac:dyDescent="0.2">
      <c r="A2" s="25" t="s">
        <v>9</v>
      </c>
      <c r="B2" s="22" t="s">
        <v>15</v>
      </c>
      <c r="C2" s="20"/>
      <c r="D2" s="20"/>
      <c r="E2" s="20"/>
      <c r="F2" s="21"/>
      <c r="G2" s="23" t="s">
        <v>14</v>
      </c>
    </row>
    <row r="3" spans="1:8" ht="24.95" customHeight="1" x14ac:dyDescent="0.2">
      <c r="A3" s="26"/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4"/>
    </row>
    <row r="4" spans="1:8" x14ac:dyDescent="0.2">
      <c r="A4" s="27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52672930</v>
      </c>
      <c r="C5" s="8">
        <f>SUM(C6:C12)</f>
        <v>0</v>
      </c>
      <c r="D5" s="8">
        <f>B5+C5</f>
        <v>52672930</v>
      </c>
      <c r="E5" s="8">
        <f>SUM(E6:E12)</f>
        <v>13334908.02</v>
      </c>
      <c r="F5" s="8">
        <f>SUM(F6:F12)</f>
        <v>13334908.02</v>
      </c>
      <c r="G5" s="8">
        <f>D5-E5</f>
        <v>39338021.980000004</v>
      </c>
    </row>
    <row r="6" spans="1:8" x14ac:dyDescent="0.2">
      <c r="A6" s="14" t="s">
        <v>20</v>
      </c>
      <c r="B6" s="5">
        <v>25085123.82</v>
      </c>
      <c r="C6" s="5">
        <v>0</v>
      </c>
      <c r="D6" s="5">
        <f t="shared" ref="D6:D69" si="0">B6+C6</f>
        <v>25085123.82</v>
      </c>
      <c r="E6" s="5">
        <v>6603025.8899999997</v>
      </c>
      <c r="F6" s="5">
        <v>6603025.8899999997</v>
      </c>
      <c r="G6" s="5">
        <f t="shared" ref="G6:G69" si="1">D6-E6</f>
        <v>18482097.93</v>
      </c>
      <c r="H6" s="6">
        <v>1100</v>
      </c>
    </row>
    <row r="7" spans="1:8" x14ac:dyDescent="0.2">
      <c r="A7" s="14" t="s">
        <v>21</v>
      </c>
      <c r="B7" s="5">
        <v>13391452.5</v>
      </c>
      <c r="C7" s="5">
        <v>0</v>
      </c>
      <c r="D7" s="5">
        <f t="shared" si="0"/>
        <v>13391452.5</v>
      </c>
      <c r="E7" s="5">
        <v>4176427.13</v>
      </c>
      <c r="F7" s="5">
        <v>4176427.13</v>
      </c>
      <c r="G7" s="5">
        <f t="shared" si="1"/>
        <v>9215025.370000001</v>
      </c>
      <c r="H7" s="6">
        <v>1200</v>
      </c>
    </row>
    <row r="8" spans="1:8" x14ac:dyDescent="0.2">
      <c r="A8" s="14" t="s">
        <v>22</v>
      </c>
      <c r="B8" s="5">
        <v>5713757.1200000001</v>
      </c>
      <c r="C8" s="5">
        <v>0</v>
      </c>
      <c r="D8" s="5">
        <f t="shared" si="0"/>
        <v>5713757.1200000001</v>
      </c>
      <c r="E8" s="5">
        <v>99439.77</v>
      </c>
      <c r="F8" s="5">
        <v>99439.77</v>
      </c>
      <c r="G8" s="5">
        <f t="shared" si="1"/>
        <v>5614317.3500000006</v>
      </c>
      <c r="H8" s="6">
        <v>1300</v>
      </c>
    </row>
    <row r="9" spans="1:8" x14ac:dyDescent="0.2">
      <c r="A9" s="14" t="s">
        <v>1</v>
      </c>
      <c r="B9" s="5">
        <v>6593273</v>
      </c>
      <c r="C9" s="5">
        <v>0</v>
      </c>
      <c r="D9" s="5">
        <f t="shared" si="0"/>
        <v>6593273</v>
      </c>
      <c r="E9" s="5">
        <v>1938443.72</v>
      </c>
      <c r="F9" s="5">
        <v>1938443.72</v>
      </c>
      <c r="G9" s="5">
        <f t="shared" si="1"/>
        <v>4654829.28</v>
      </c>
      <c r="H9" s="6">
        <v>1400</v>
      </c>
    </row>
    <row r="10" spans="1:8" x14ac:dyDescent="0.2">
      <c r="A10" s="14" t="s">
        <v>23</v>
      </c>
      <c r="B10" s="5">
        <v>1273886.8799999999</v>
      </c>
      <c r="C10" s="5">
        <v>0</v>
      </c>
      <c r="D10" s="5">
        <f t="shared" si="0"/>
        <v>1273886.8799999999</v>
      </c>
      <c r="E10" s="5">
        <v>517571.51</v>
      </c>
      <c r="F10" s="5">
        <v>517571.51</v>
      </c>
      <c r="G10" s="5">
        <f t="shared" si="1"/>
        <v>756315.36999999988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615436.68000000005</v>
      </c>
      <c r="C12" s="5">
        <v>0</v>
      </c>
      <c r="D12" s="5">
        <f t="shared" si="0"/>
        <v>615436.68000000005</v>
      </c>
      <c r="E12" s="5">
        <v>0</v>
      </c>
      <c r="F12" s="5">
        <v>0</v>
      </c>
      <c r="G12" s="5">
        <f t="shared" si="1"/>
        <v>615436.68000000005</v>
      </c>
      <c r="H12" s="6">
        <v>1700</v>
      </c>
    </row>
    <row r="13" spans="1:8" x14ac:dyDescent="0.2">
      <c r="A13" s="12" t="s">
        <v>79</v>
      </c>
      <c r="B13" s="9">
        <f>SUM(B14:B22)</f>
        <v>4230280.0199999996</v>
      </c>
      <c r="C13" s="9">
        <f>SUM(C14:C22)</f>
        <v>0</v>
      </c>
      <c r="D13" s="9">
        <f t="shared" si="0"/>
        <v>4230280.0199999996</v>
      </c>
      <c r="E13" s="9">
        <f>SUM(E14:E22)</f>
        <v>132340.44</v>
      </c>
      <c r="F13" s="9">
        <f>SUM(F14:F22)</f>
        <v>93149.92</v>
      </c>
      <c r="G13" s="9">
        <f t="shared" si="1"/>
        <v>4097939.5799999996</v>
      </c>
      <c r="H13" s="13">
        <v>0</v>
      </c>
    </row>
    <row r="14" spans="1:8" x14ac:dyDescent="0.2">
      <c r="A14" s="14" t="s">
        <v>25</v>
      </c>
      <c r="B14" s="5">
        <v>981482.67</v>
      </c>
      <c r="C14" s="5">
        <v>0</v>
      </c>
      <c r="D14" s="5">
        <f t="shared" si="0"/>
        <v>981482.67</v>
      </c>
      <c r="E14" s="5">
        <v>9500.0300000000007</v>
      </c>
      <c r="F14" s="5">
        <v>6379.03</v>
      </c>
      <c r="G14" s="5">
        <f t="shared" si="1"/>
        <v>971982.64</v>
      </c>
      <c r="H14" s="6">
        <v>2100</v>
      </c>
    </row>
    <row r="15" spans="1:8" x14ac:dyDescent="0.2">
      <c r="A15" s="14" t="s">
        <v>26</v>
      </c>
      <c r="B15" s="5">
        <v>111086.15</v>
      </c>
      <c r="C15" s="5">
        <v>0</v>
      </c>
      <c r="D15" s="5">
        <f t="shared" si="0"/>
        <v>111086.15</v>
      </c>
      <c r="E15" s="5">
        <v>40743.599999999999</v>
      </c>
      <c r="F15" s="5">
        <v>40743.599999999999</v>
      </c>
      <c r="G15" s="5">
        <f t="shared" si="1"/>
        <v>70342.549999999988</v>
      </c>
      <c r="H15" s="6">
        <v>2200</v>
      </c>
    </row>
    <row r="16" spans="1:8" x14ac:dyDescent="0.2">
      <c r="A16" s="14" t="s">
        <v>27</v>
      </c>
      <c r="B16" s="5">
        <v>100000</v>
      </c>
      <c r="C16" s="5">
        <v>0</v>
      </c>
      <c r="D16" s="5">
        <f t="shared" si="0"/>
        <v>100000</v>
      </c>
      <c r="E16" s="5">
        <v>0</v>
      </c>
      <c r="F16" s="5">
        <v>0</v>
      </c>
      <c r="G16" s="5">
        <f t="shared" si="1"/>
        <v>100000</v>
      </c>
      <c r="H16" s="6">
        <v>2300</v>
      </c>
    </row>
    <row r="17" spans="1:8" x14ac:dyDescent="0.2">
      <c r="A17" s="14" t="s">
        <v>28</v>
      </c>
      <c r="B17" s="5">
        <v>584235.93000000005</v>
      </c>
      <c r="C17" s="5">
        <v>0</v>
      </c>
      <c r="D17" s="5">
        <f t="shared" si="0"/>
        <v>584235.93000000005</v>
      </c>
      <c r="E17" s="5">
        <v>32255.919999999998</v>
      </c>
      <c r="F17" s="5">
        <v>31861.4</v>
      </c>
      <c r="G17" s="5">
        <f t="shared" si="1"/>
        <v>551980.01</v>
      </c>
      <c r="H17" s="6">
        <v>2400</v>
      </c>
    </row>
    <row r="18" spans="1:8" x14ac:dyDescent="0.2">
      <c r="A18" s="14" t="s">
        <v>29</v>
      </c>
      <c r="B18" s="5">
        <v>202299.94</v>
      </c>
      <c r="C18" s="5">
        <v>0</v>
      </c>
      <c r="D18" s="5">
        <f t="shared" si="0"/>
        <v>202299.94</v>
      </c>
      <c r="E18" s="5">
        <v>7443.88</v>
      </c>
      <c r="F18" s="5">
        <v>4295.88</v>
      </c>
      <c r="G18" s="5">
        <f t="shared" si="1"/>
        <v>194856.06</v>
      </c>
      <c r="H18" s="6">
        <v>2500</v>
      </c>
    </row>
    <row r="19" spans="1:8" x14ac:dyDescent="0.2">
      <c r="A19" s="14" t="s">
        <v>30</v>
      </c>
      <c r="B19" s="5">
        <v>1372035.87</v>
      </c>
      <c r="C19" s="5">
        <v>0</v>
      </c>
      <c r="D19" s="5">
        <f t="shared" si="0"/>
        <v>1372035.87</v>
      </c>
      <c r="E19" s="5">
        <v>31212</v>
      </c>
      <c r="F19" s="5">
        <v>2550</v>
      </c>
      <c r="G19" s="5">
        <f t="shared" si="1"/>
        <v>1340823.8700000001</v>
      </c>
      <c r="H19" s="6">
        <v>2600</v>
      </c>
    </row>
    <row r="20" spans="1:8" x14ac:dyDescent="0.2">
      <c r="A20" s="14" t="s">
        <v>31</v>
      </c>
      <c r="B20" s="5">
        <v>258968.82</v>
      </c>
      <c r="C20" s="5">
        <v>0</v>
      </c>
      <c r="D20" s="5">
        <f t="shared" si="0"/>
        <v>258968.82</v>
      </c>
      <c r="E20" s="5">
        <v>3000</v>
      </c>
      <c r="F20" s="5">
        <v>3000</v>
      </c>
      <c r="G20" s="5">
        <f t="shared" si="1"/>
        <v>255968.82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620170.64</v>
      </c>
      <c r="C22" s="5">
        <v>0</v>
      </c>
      <c r="D22" s="5">
        <f t="shared" si="0"/>
        <v>620170.64</v>
      </c>
      <c r="E22" s="5">
        <v>8185.01</v>
      </c>
      <c r="F22" s="5">
        <v>4320.01</v>
      </c>
      <c r="G22" s="5">
        <f t="shared" si="1"/>
        <v>611985.63</v>
      </c>
      <c r="H22" s="6">
        <v>2900</v>
      </c>
    </row>
    <row r="23" spans="1:8" x14ac:dyDescent="0.2">
      <c r="A23" s="12" t="s">
        <v>17</v>
      </c>
      <c r="B23" s="9">
        <f>SUM(B24:B32)</f>
        <v>13863220.15</v>
      </c>
      <c r="C23" s="9">
        <f>SUM(C24:C32)</f>
        <v>0</v>
      </c>
      <c r="D23" s="9">
        <f t="shared" si="0"/>
        <v>13863220.15</v>
      </c>
      <c r="E23" s="9">
        <f>SUM(E24:E32)</f>
        <v>1129695.3500000001</v>
      </c>
      <c r="F23" s="9">
        <f>SUM(F24:F32)</f>
        <v>908431.59000000008</v>
      </c>
      <c r="G23" s="9">
        <f t="shared" si="1"/>
        <v>12733524.800000001</v>
      </c>
      <c r="H23" s="13">
        <v>0</v>
      </c>
    </row>
    <row r="24" spans="1:8" x14ac:dyDescent="0.2">
      <c r="A24" s="14" t="s">
        <v>34</v>
      </c>
      <c r="B24" s="5">
        <v>2497320.37</v>
      </c>
      <c r="C24" s="5">
        <v>0</v>
      </c>
      <c r="D24" s="5">
        <f t="shared" si="0"/>
        <v>2497320.37</v>
      </c>
      <c r="E24" s="5">
        <v>316702.86</v>
      </c>
      <c r="F24" s="5">
        <v>194519.92</v>
      </c>
      <c r="G24" s="5">
        <f t="shared" si="1"/>
        <v>2180617.5100000002</v>
      </c>
      <c r="H24" s="6">
        <v>3100</v>
      </c>
    </row>
    <row r="25" spans="1:8" x14ac:dyDescent="0.2">
      <c r="A25" s="14" t="s">
        <v>35</v>
      </c>
      <c r="B25" s="5">
        <v>1195674.54</v>
      </c>
      <c r="C25" s="5">
        <v>0</v>
      </c>
      <c r="D25" s="5">
        <f t="shared" si="0"/>
        <v>1195674.54</v>
      </c>
      <c r="E25" s="5">
        <v>224092.64</v>
      </c>
      <c r="F25" s="5">
        <v>245637.64</v>
      </c>
      <c r="G25" s="5">
        <f t="shared" si="1"/>
        <v>971581.9</v>
      </c>
      <c r="H25" s="6">
        <v>3200</v>
      </c>
    </row>
    <row r="26" spans="1:8" x14ac:dyDescent="0.2">
      <c r="A26" s="14" t="s">
        <v>36</v>
      </c>
      <c r="B26" s="5">
        <v>2420803.08</v>
      </c>
      <c r="C26" s="5">
        <v>0</v>
      </c>
      <c r="D26" s="5">
        <f t="shared" si="0"/>
        <v>2420803.08</v>
      </c>
      <c r="E26" s="5">
        <v>28292.400000000001</v>
      </c>
      <c r="F26" s="5">
        <v>22492.400000000001</v>
      </c>
      <c r="G26" s="5">
        <f t="shared" si="1"/>
        <v>2392510.6800000002</v>
      </c>
      <c r="H26" s="6">
        <v>3300</v>
      </c>
    </row>
    <row r="27" spans="1:8" x14ac:dyDescent="0.2">
      <c r="A27" s="14" t="s">
        <v>37</v>
      </c>
      <c r="B27" s="5">
        <v>460173.13</v>
      </c>
      <c r="C27" s="5">
        <v>0</v>
      </c>
      <c r="D27" s="5">
        <f t="shared" si="0"/>
        <v>460173.13</v>
      </c>
      <c r="E27" s="5">
        <v>1574.31</v>
      </c>
      <c r="F27" s="5">
        <v>1574.31</v>
      </c>
      <c r="G27" s="5">
        <f t="shared" si="1"/>
        <v>458598.82</v>
      </c>
      <c r="H27" s="6">
        <v>3400</v>
      </c>
    </row>
    <row r="28" spans="1:8" x14ac:dyDescent="0.2">
      <c r="A28" s="14" t="s">
        <v>38</v>
      </c>
      <c r="B28" s="5">
        <v>4462896.12</v>
      </c>
      <c r="C28" s="5">
        <v>0</v>
      </c>
      <c r="D28" s="5">
        <f t="shared" si="0"/>
        <v>4462896.12</v>
      </c>
      <c r="E28" s="5">
        <v>145689.16</v>
      </c>
      <c r="F28" s="5">
        <v>32104.54</v>
      </c>
      <c r="G28" s="5">
        <f t="shared" si="1"/>
        <v>4317206.96</v>
      </c>
      <c r="H28" s="6">
        <v>3500</v>
      </c>
    </row>
    <row r="29" spans="1:8" x14ac:dyDescent="0.2">
      <c r="A29" s="14" t="s">
        <v>39</v>
      </c>
      <c r="B29" s="5">
        <v>604500</v>
      </c>
      <c r="C29" s="5">
        <v>0</v>
      </c>
      <c r="D29" s="5">
        <f t="shared" si="0"/>
        <v>604500</v>
      </c>
      <c r="E29" s="5">
        <v>0</v>
      </c>
      <c r="F29" s="5">
        <v>0</v>
      </c>
      <c r="G29" s="5">
        <f t="shared" si="1"/>
        <v>604500</v>
      </c>
      <c r="H29" s="6">
        <v>3600</v>
      </c>
    </row>
    <row r="30" spans="1:8" x14ac:dyDescent="0.2">
      <c r="A30" s="14" t="s">
        <v>40</v>
      </c>
      <c r="B30" s="5">
        <v>139278.89000000001</v>
      </c>
      <c r="C30" s="5">
        <v>0</v>
      </c>
      <c r="D30" s="5">
        <f t="shared" si="0"/>
        <v>139278.89000000001</v>
      </c>
      <c r="E30" s="5">
        <v>12176.5</v>
      </c>
      <c r="F30" s="5">
        <v>12176.5</v>
      </c>
      <c r="G30" s="5">
        <f t="shared" si="1"/>
        <v>127102.39000000001</v>
      </c>
      <c r="H30" s="6">
        <v>3700</v>
      </c>
    </row>
    <row r="31" spans="1:8" x14ac:dyDescent="0.2">
      <c r="A31" s="14" t="s">
        <v>41</v>
      </c>
      <c r="B31" s="5">
        <v>1000000</v>
      </c>
      <c r="C31" s="5">
        <v>0</v>
      </c>
      <c r="D31" s="5">
        <f t="shared" si="0"/>
        <v>1000000</v>
      </c>
      <c r="E31" s="5">
        <v>185490.18</v>
      </c>
      <c r="F31" s="5">
        <v>184248.98</v>
      </c>
      <c r="G31" s="5">
        <f t="shared" si="1"/>
        <v>814509.82000000007</v>
      </c>
      <c r="H31" s="6">
        <v>3800</v>
      </c>
    </row>
    <row r="32" spans="1:8" x14ac:dyDescent="0.2">
      <c r="A32" s="14" t="s">
        <v>0</v>
      </c>
      <c r="B32" s="5">
        <v>1082574.02</v>
      </c>
      <c r="C32" s="5">
        <v>0</v>
      </c>
      <c r="D32" s="5">
        <f t="shared" si="0"/>
        <v>1082574.02</v>
      </c>
      <c r="E32" s="5">
        <v>215677.3</v>
      </c>
      <c r="F32" s="5">
        <v>215677.3</v>
      </c>
      <c r="G32" s="5">
        <f t="shared" si="1"/>
        <v>866896.72</v>
      </c>
      <c r="H32" s="6">
        <v>3900</v>
      </c>
    </row>
    <row r="33" spans="1:8" x14ac:dyDescent="0.2">
      <c r="A33" s="12" t="s">
        <v>80</v>
      </c>
      <c r="B33" s="9">
        <f>SUM(B34:B42)</f>
        <v>500000</v>
      </c>
      <c r="C33" s="9">
        <f>SUM(C34:C42)</f>
        <v>0</v>
      </c>
      <c r="D33" s="9">
        <f t="shared" si="0"/>
        <v>500000</v>
      </c>
      <c r="E33" s="9">
        <f>SUM(E34:E42)</f>
        <v>21545</v>
      </c>
      <c r="F33" s="9">
        <f>SUM(F34:F42)</f>
        <v>0</v>
      </c>
      <c r="G33" s="9">
        <f t="shared" si="1"/>
        <v>478455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500000</v>
      </c>
      <c r="C37" s="5">
        <v>0</v>
      </c>
      <c r="D37" s="5">
        <f t="shared" si="0"/>
        <v>500000</v>
      </c>
      <c r="E37" s="5">
        <v>21545</v>
      </c>
      <c r="F37" s="5">
        <v>0</v>
      </c>
      <c r="G37" s="5">
        <f t="shared" si="1"/>
        <v>478455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4557988.96</v>
      </c>
      <c r="C43" s="9">
        <f>SUM(C44:C52)</f>
        <v>0</v>
      </c>
      <c r="D43" s="9">
        <f t="shared" si="0"/>
        <v>4557988.96</v>
      </c>
      <c r="E43" s="9">
        <f>SUM(E44:E52)</f>
        <v>0</v>
      </c>
      <c r="F43" s="9">
        <f>SUM(F44:F52)</f>
        <v>0</v>
      </c>
      <c r="G43" s="9">
        <f t="shared" si="1"/>
        <v>4557988.96</v>
      </c>
      <c r="H43" s="13">
        <v>0</v>
      </c>
    </row>
    <row r="44" spans="1:8" x14ac:dyDescent="0.2">
      <c r="A44" s="4" t="s">
        <v>49</v>
      </c>
      <c r="B44" s="5">
        <v>2989000</v>
      </c>
      <c r="C44" s="5">
        <v>0</v>
      </c>
      <c r="D44" s="5">
        <f t="shared" si="0"/>
        <v>2989000</v>
      </c>
      <c r="E44" s="5">
        <v>0</v>
      </c>
      <c r="F44" s="5">
        <v>0</v>
      </c>
      <c r="G44" s="5">
        <f t="shared" si="1"/>
        <v>2989000</v>
      </c>
      <c r="H44" s="6">
        <v>5100</v>
      </c>
    </row>
    <row r="45" spans="1:8" x14ac:dyDescent="0.2">
      <c r="A45" s="14" t="s">
        <v>50</v>
      </c>
      <c r="B45" s="5">
        <v>150000</v>
      </c>
      <c r="C45" s="5">
        <v>0</v>
      </c>
      <c r="D45" s="5">
        <f t="shared" si="0"/>
        <v>150000</v>
      </c>
      <c r="E45" s="5">
        <v>0</v>
      </c>
      <c r="F45" s="5">
        <v>0</v>
      </c>
      <c r="G45" s="5">
        <f t="shared" si="1"/>
        <v>150000</v>
      </c>
      <c r="H45" s="6">
        <v>5200</v>
      </c>
    </row>
    <row r="46" spans="1:8" x14ac:dyDescent="0.2">
      <c r="A46" s="14" t="s">
        <v>51</v>
      </c>
      <c r="B46" s="5">
        <v>918988.96</v>
      </c>
      <c r="C46" s="5">
        <v>0</v>
      </c>
      <c r="D46" s="5">
        <f t="shared" si="0"/>
        <v>918988.96</v>
      </c>
      <c r="E46" s="5">
        <v>0</v>
      </c>
      <c r="F46" s="5">
        <v>0</v>
      </c>
      <c r="G46" s="5">
        <f t="shared" si="1"/>
        <v>918988.96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500000</v>
      </c>
      <c r="C49" s="5">
        <v>0</v>
      </c>
      <c r="D49" s="5">
        <f t="shared" si="0"/>
        <v>500000</v>
      </c>
      <c r="E49" s="5">
        <v>0</v>
      </c>
      <c r="F49" s="5">
        <v>0</v>
      </c>
      <c r="G49" s="5">
        <f t="shared" si="1"/>
        <v>500000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75824419.129999995</v>
      </c>
      <c r="C77" s="11">
        <f t="shared" si="4"/>
        <v>0</v>
      </c>
      <c r="D77" s="11">
        <f t="shared" si="4"/>
        <v>75824419.129999995</v>
      </c>
      <c r="E77" s="11">
        <f t="shared" si="4"/>
        <v>14618488.809999999</v>
      </c>
      <c r="F77" s="11">
        <f t="shared" si="4"/>
        <v>14336489.529999999</v>
      </c>
      <c r="G77" s="11">
        <f t="shared" si="4"/>
        <v>61205930.32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  <row r="84" spans="1:7" ht="12.75" x14ac:dyDescent="0.2">
      <c r="A84" s="17" t="s">
        <v>85</v>
      </c>
      <c r="B84" s="17"/>
      <c r="C84" s="17"/>
      <c r="D84" s="17" t="s">
        <v>86</v>
      </c>
      <c r="E84" s="17"/>
      <c r="F84" s="17"/>
      <c r="G84" s="17"/>
    </row>
    <row r="85" spans="1:7" ht="12.75" x14ac:dyDescent="0.2">
      <c r="A85" s="18" t="s">
        <v>87</v>
      </c>
      <c r="B85" s="17"/>
      <c r="C85" s="17"/>
      <c r="D85" s="19" t="s">
        <v>88</v>
      </c>
      <c r="E85" s="19"/>
      <c r="F85" s="19"/>
    </row>
    <row r="86" spans="1:7" ht="12.75" x14ac:dyDescent="0.2">
      <c r="A86" s="18" t="s">
        <v>89</v>
      </c>
      <c r="B86" s="17"/>
      <c r="C86" s="17"/>
      <c r="D86" s="19" t="s">
        <v>90</v>
      </c>
      <c r="E86" s="19"/>
      <c r="F86" s="19"/>
    </row>
  </sheetData>
  <sheetProtection formatCells="0" formatColumns="0" formatRows="0" autoFilter="0"/>
  <mergeCells count="6">
    <mergeCell ref="D86:F86"/>
    <mergeCell ref="A1:G1"/>
    <mergeCell ref="B2:F2"/>
    <mergeCell ref="G2:G3"/>
    <mergeCell ref="A2:A4"/>
    <mergeCell ref="D85:F8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2023-04-27T19:34:32Z</cp:lastPrinted>
  <dcterms:created xsi:type="dcterms:W3CDTF">2014-02-10T03:37:14Z</dcterms:created>
  <dcterms:modified xsi:type="dcterms:W3CDTF">2023-05-03T18:04:49Z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