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Información Presupuestaria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55" i="6"/>
  <c r="G47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<sst xmlns="http://schemas.openxmlformats.org/spreadsheetml/2006/main" count="91" uniqueCount="91">
  <si>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</si>
  <si>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</si>
  <si>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</si>
  <si>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</si>
  <si>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</si>
  <si>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</si>
  <si>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</si>
  <si>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</si>
  <si>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</si>
  <si>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</si>
  <si>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</si>
  <si>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</si>
  <si>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</si>
  <si>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</si>
  <si>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</si>
  <si>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</si>
  <si>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</si>
  <si>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</si>
  <si>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</si>
  <si>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</si>
  <si>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</si>
  <si>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</si>
  <si>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</si>
  <si>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</si>
  <si>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</si>
  <si>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</si>
  <si>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</si>
  <si>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</si>
  <si>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</si>
  <si>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</si>
  <si>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</si>
  <si>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</si>
  <si>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</si>
  <si>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</si>
  <si>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</si>
  <si>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</si>
  <si>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</si>
  <si>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</si>
  <si>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</si>
  <si>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</si>
  <si>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</si>
  <si>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</si>
  <si>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</si>
  <si>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</si>
  <si>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</si>
  <si>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</si>
  <si>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</si>
  <si>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</si>
  <si>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</si>
  <si>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</si>
  <si>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</si>
  <si>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</si>
  <si>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</si>
  <si>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</si>
  <si>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</si>
  <si>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</si>
  <si>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</si>
  <si>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</si>
  <si>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</si>
  <si>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</si>
  <si>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</si>
  <si>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</si>
  <si>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</si>
  <si>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</si>
  <si>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</si>
  <si>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</si>
  <si>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</si>
  <si>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</si>
  <si>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</si>
  <si>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</si>
  <si>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</si>
  <si>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</si>
  <si>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</si>
  <si>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</si>
  <si>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</si>
  <si>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</si>
  <si>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</si>
  <si>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</si>
  <si>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</si>
  <si>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</si>
  <si>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</si>
  <si>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</si>
  <si>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</si>
  <si>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</si>
  <si>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UNIVERSIDAD TECNOLOGICA DEL SUROESTE DE GUANAJUATO
Estado Analítico del Ejercicio del Presupuesto de Egresos
Clasificación por Objeto del Gasto (Capítulo y Concepto)
Del 1 de Enero al 30 de Septiembre de 2023</t>
  </si>
  <si>
    <t xml:space="preserve">                                   Dr. Enrique Cossío Vargas</t>
  </si>
  <si>
    <t xml:space="preserve">     C.P. Magdalena Ledesma García</t>
  </si>
  <si>
    <t xml:space="preserve">                                             Rector</t>
  </si>
  <si>
    <t xml:space="preserve">      Directora de Administración y Finanzas</t>
  </si>
  <si>
    <t>_____________________________________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</si>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</sst>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4" fontId="8" fillId="2" borderId="6" xfId="9" applyNumberFormat="1" applyFont="1" applyFill="1" applyBorder="1" applyAlignment="1">
      <alignment horizontal="center" vertical="center" wrapText="1"/>
    </xf>
    <xf numFmtId="0" fontId="8" fillId="2" borderId="6" xfId="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/>
    </xf>
    <xf numFmtId="4" fontId="8" fillId="0" borderId="1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</xf>
    <xf numFmtId="4" fontId="1" fillId="0" borderId="12" xfId="0" applyNumberFormat="1" applyFont="1" applyFill="1" applyBorder="1" applyProtection="1">
      <protection locked="0"/>
    </xf>
    <xf numFmtId="4" fontId="8" fillId="0" borderId="12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 indent="1"/>
    </xf>
    <xf numFmtId="4" fontId="1" fillId="0" borderId="11" xfId="0" applyNumberFormat="1" applyFont="1" applyFill="1" applyBorder="1" applyProtection="1"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4" fontId="8" fillId="0" borderId="11" xfId="0" applyNumberFormat="1" applyFont="1" applyFill="1" applyBorder="1" applyProtection="1"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4" fontId="2" fillId="0" borderId="0" xfId="8" applyNumberFormat="1" applyFont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4" fontId="8" fillId="2" borderId="10" xfId="9" applyNumberFormat="1" applyFont="1" applyFill="1" applyBorder="1" applyAlignment="1">
      <alignment horizontal="center" vertical="center" wrapText="1"/>
    </xf>
    <xf numFmtId="4" fontId="8" fillId="2" borderId="11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workbookViewId="0">
      <selection activeCell="B96" sqref="B9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8.5" customHeight="1" x14ac:dyDescent="0.2">
      <c r="A1" s="22" t="s">
        <v>84</v>
      </c>
      <c r="B1" s="22"/>
      <c r="C1" s="22"/>
      <c r="D1" s="22"/>
      <c r="E1" s="22"/>
      <c r="F1" s="22"/>
      <c r="G1" s="23"/>
    </row>
    <row r="2" spans="1:8" ht="12.75" x14ac:dyDescent="0.2">
      <c r="A2" s="27" t="s">
        <v>9</v>
      </c>
      <c r="B2" s="24" t="s">
        <v>15</v>
      </c>
      <c r="C2" s="22"/>
      <c r="D2" s="22"/>
      <c r="E2" s="22"/>
      <c r="F2" s="23"/>
      <c r="G2" s="25" t="s">
        <v>14</v>
      </c>
    </row>
    <row r="3" spans="1:8" ht="24.95" customHeight="1" x14ac:dyDescent="0.2">
      <c r="A3" s="28"/>
      <c r="B3" s="7" t="s">
        <v>10</v>
      </c>
      <c r="C3" s="7" t="s">
        <v>75</v>
      </c>
      <c r="D3" s="7" t="s">
        <v>11</v>
      </c>
      <c r="E3" s="7" t="s">
        <v>12</v>
      </c>
      <c r="F3" s="7" t="s">
        <v>13</v>
      </c>
      <c r="G3" s="26"/>
    </row>
    <row r="4" spans="1:8" ht="12.75" x14ac:dyDescent="0.2">
      <c r="A4" s="29"/>
      <c r="B4" s="8">
        <v>1</v>
      </c>
      <c r="C4" s="8">
        <v>2</v>
      </c>
      <c r="D4" s="8" t="s">
        <v>76</v>
      </c>
      <c r="E4" s="8">
        <v>4</v>
      </c>
      <c r="F4" s="8">
        <v>5</v>
      </c>
      <c r="G4" s="8" t="s">
        <v>77</v>
      </c>
    </row>
    <row r="5" spans="1:8" ht="12.75" x14ac:dyDescent="0.2">
      <c r="A5" s="9" t="s">
        <v>16</v>
      </c>
      <c r="B5" s="10">
        <f>SUM(B6:B12)</f>
        <v>52672930</v>
      </c>
      <c r="C5" s="10">
        <f>SUM(C6:C12)</f>
        <v>4557728</v>
      </c>
      <c r="D5" s="10">
        <f>B5+C5</f>
        <v>57230658</v>
      </c>
      <c r="E5" s="10">
        <f>SUM(E6:E12)</f>
        <v>37775072.480000004</v>
      </c>
      <c r="F5" s="10">
        <f>SUM(F6:F12)</f>
        <v>37775072.480000004</v>
      </c>
      <c r="G5" s="10">
        <f>D5-E5</f>
        <v>19455585.519999996</v>
      </c>
    </row>
    <row r="6" spans="1:8" ht="12.75" x14ac:dyDescent="0.2">
      <c r="A6" s="11" t="s">
        <v>20</v>
      </c>
      <c r="B6" s="12">
        <v>25085123.82</v>
      </c>
      <c r="C6" s="12">
        <v>989986</v>
      </c>
      <c r="D6" s="12">
        <f t="shared" ref="D6:D69" si="0">B6+C6</f>
        <v>26075109.82</v>
      </c>
      <c r="E6" s="12">
        <v>19393286.539999999</v>
      </c>
      <c r="F6" s="12">
        <v>19393286.539999999</v>
      </c>
      <c r="G6" s="12">
        <f t="shared" ref="G6:G69" si="1">D6-E6</f>
        <v>6681823.2800000012</v>
      </c>
      <c r="H6" s="2">
        <v>1100</v>
      </c>
    </row>
    <row r="7" spans="1:8" ht="12.75" x14ac:dyDescent="0.2">
      <c r="A7" s="11" t="s">
        <v>21</v>
      </c>
      <c r="B7" s="12">
        <v>13391452.5</v>
      </c>
      <c r="C7" s="12">
        <v>0</v>
      </c>
      <c r="D7" s="12">
        <f t="shared" si="0"/>
        <v>13391452.5</v>
      </c>
      <c r="E7" s="12">
        <v>9005979.1300000008</v>
      </c>
      <c r="F7" s="12">
        <v>9005979.1300000008</v>
      </c>
      <c r="G7" s="12">
        <f t="shared" si="1"/>
        <v>4385473.3699999992</v>
      </c>
      <c r="H7" s="2">
        <v>1200</v>
      </c>
    </row>
    <row r="8" spans="1:8" ht="12.75" x14ac:dyDescent="0.2">
      <c r="A8" s="11" t="s">
        <v>22</v>
      </c>
      <c r="B8" s="12">
        <v>5713757.1200000001</v>
      </c>
      <c r="C8" s="12">
        <v>0</v>
      </c>
      <c r="D8" s="12">
        <f t="shared" si="0"/>
        <v>5713757.1200000001</v>
      </c>
      <c r="E8" s="12">
        <v>1000763.73</v>
      </c>
      <c r="F8" s="12">
        <v>1000763.73</v>
      </c>
      <c r="G8" s="12">
        <f t="shared" si="1"/>
        <v>4712993.3900000006</v>
      </c>
      <c r="H8" s="2">
        <v>1300</v>
      </c>
    </row>
    <row r="9" spans="1:8" ht="12.75" x14ac:dyDescent="0.2">
      <c r="A9" s="11" t="s">
        <v>1</v>
      </c>
      <c r="B9" s="12">
        <v>6593273</v>
      </c>
      <c r="C9" s="12">
        <v>2787638</v>
      </c>
      <c r="D9" s="12">
        <f t="shared" si="0"/>
        <v>9380911</v>
      </c>
      <c r="E9" s="12">
        <v>6685505.8399999999</v>
      </c>
      <c r="F9" s="12">
        <v>6685505.8399999999</v>
      </c>
      <c r="G9" s="12">
        <f t="shared" si="1"/>
        <v>2695405.16</v>
      </c>
      <c r="H9" s="2">
        <v>1400</v>
      </c>
    </row>
    <row r="10" spans="1:8" ht="12.75" x14ac:dyDescent="0.2">
      <c r="A10" s="11" t="s">
        <v>23</v>
      </c>
      <c r="B10" s="12">
        <v>1273886.8799999999</v>
      </c>
      <c r="C10" s="12">
        <v>780104</v>
      </c>
      <c r="D10" s="12">
        <f t="shared" si="0"/>
        <v>2053990.88</v>
      </c>
      <c r="E10" s="12">
        <v>1604019.03</v>
      </c>
      <c r="F10" s="12">
        <v>1604019.03</v>
      </c>
      <c r="G10" s="12">
        <f t="shared" si="1"/>
        <v>449971.84999999986</v>
      </c>
      <c r="H10" s="2">
        <v>1500</v>
      </c>
    </row>
    <row r="11" spans="1:8" ht="12.75" x14ac:dyDescent="0.2">
      <c r="A11" s="11" t="s">
        <v>2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  <c r="H11" s="2">
        <v>1600</v>
      </c>
    </row>
    <row r="12" spans="1:8" ht="12.75" x14ac:dyDescent="0.2">
      <c r="A12" s="11" t="s">
        <v>24</v>
      </c>
      <c r="B12" s="12">
        <v>615436.68000000005</v>
      </c>
      <c r="C12" s="12">
        <v>0</v>
      </c>
      <c r="D12" s="12">
        <f t="shared" si="0"/>
        <v>615436.68000000005</v>
      </c>
      <c r="E12" s="12">
        <v>85518.21</v>
      </c>
      <c r="F12" s="12">
        <v>85518.21</v>
      </c>
      <c r="G12" s="12">
        <f t="shared" si="1"/>
        <v>529918.47000000009</v>
      </c>
      <c r="H12" s="2">
        <v>1700</v>
      </c>
    </row>
    <row r="13" spans="1:8" ht="12.75" x14ac:dyDescent="0.2">
      <c r="A13" s="9" t="s">
        <v>79</v>
      </c>
      <c r="B13" s="13">
        <f>SUM(B14:B22)</f>
        <v>4230280.0199999996</v>
      </c>
      <c r="C13" s="13">
        <f>SUM(C14:C22)</f>
        <v>29451.440000000002</v>
      </c>
      <c r="D13" s="13">
        <f t="shared" si="0"/>
        <v>4259731.46</v>
      </c>
      <c r="E13" s="13">
        <f>SUM(E14:E22)</f>
        <v>1275853.9300000002</v>
      </c>
      <c r="F13" s="13">
        <f>SUM(F14:F22)</f>
        <v>1261012.1100000001</v>
      </c>
      <c r="G13" s="13">
        <f t="shared" si="1"/>
        <v>2983877.53</v>
      </c>
      <c r="H13" s="3">
        <v>0</v>
      </c>
    </row>
    <row r="14" spans="1:8" ht="12.75" x14ac:dyDescent="0.2">
      <c r="A14" s="11" t="s">
        <v>25</v>
      </c>
      <c r="B14" s="12">
        <v>981482.67</v>
      </c>
      <c r="C14" s="12">
        <v>0</v>
      </c>
      <c r="D14" s="12">
        <f t="shared" si="0"/>
        <v>981482.67</v>
      </c>
      <c r="E14" s="12">
        <v>376854.23</v>
      </c>
      <c r="F14" s="12">
        <v>372657.41</v>
      </c>
      <c r="G14" s="12">
        <f t="shared" si="1"/>
        <v>604628.44000000006</v>
      </c>
      <c r="H14" s="2">
        <v>2100</v>
      </c>
    </row>
    <row r="15" spans="1:8" ht="12.75" x14ac:dyDescent="0.2">
      <c r="A15" s="11" t="s">
        <v>26</v>
      </c>
      <c r="B15" s="12">
        <v>111086.15</v>
      </c>
      <c r="C15" s="12">
        <v>20000</v>
      </c>
      <c r="D15" s="12">
        <f t="shared" si="0"/>
        <v>131086.15</v>
      </c>
      <c r="E15" s="12">
        <v>107600.75</v>
      </c>
      <c r="F15" s="12">
        <v>107600.75</v>
      </c>
      <c r="G15" s="12">
        <f t="shared" si="1"/>
        <v>23485.399999999994</v>
      </c>
      <c r="H15" s="2">
        <v>2200</v>
      </c>
    </row>
    <row r="16" spans="1:8" ht="12.75" x14ac:dyDescent="0.2">
      <c r="A16" s="11" t="s">
        <v>27</v>
      </c>
      <c r="B16" s="12">
        <v>100000</v>
      </c>
      <c r="C16" s="12">
        <v>0</v>
      </c>
      <c r="D16" s="12">
        <f t="shared" si="0"/>
        <v>100000</v>
      </c>
      <c r="E16" s="12">
        <v>11803.03</v>
      </c>
      <c r="F16" s="12">
        <v>11803.03</v>
      </c>
      <c r="G16" s="12">
        <f t="shared" si="1"/>
        <v>88196.97</v>
      </c>
      <c r="H16" s="2">
        <v>2300</v>
      </c>
    </row>
    <row r="17" spans="1:8" ht="12.75" x14ac:dyDescent="0.2">
      <c r="A17" s="11" t="s">
        <v>28</v>
      </c>
      <c r="B17" s="12">
        <v>584235.93000000005</v>
      </c>
      <c r="C17" s="12">
        <v>-57416</v>
      </c>
      <c r="D17" s="12">
        <f t="shared" si="0"/>
        <v>526819.93000000005</v>
      </c>
      <c r="E17" s="12">
        <v>103418.25</v>
      </c>
      <c r="F17" s="12">
        <v>94376.25</v>
      </c>
      <c r="G17" s="12">
        <f t="shared" si="1"/>
        <v>423401.68000000005</v>
      </c>
      <c r="H17" s="2">
        <v>2400</v>
      </c>
    </row>
    <row r="18" spans="1:8" ht="12.75" x14ac:dyDescent="0.2">
      <c r="A18" s="11" t="s">
        <v>29</v>
      </c>
      <c r="B18" s="12">
        <v>202299.94</v>
      </c>
      <c r="C18" s="12">
        <v>58412.44</v>
      </c>
      <c r="D18" s="12">
        <f t="shared" si="0"/>
        <v>260712.38</v>
      </c>
      <c r="E18" s="12">
        <v>109074.24000000001</v>
      </c>
      <c r="F18" s="12">
        <v>107471.24</v>
      </c>
      <c r="G18" s="12">
        <f t="shared" si="1"/>
        <v>151638.14000000001</v>
      </c>
      <c r="H18" s="2">
        <v>2500</v>
      </c>
    </row>
    <row r="19" spans="1:8" ht="12.75" x14ac:dyDescent="0.2">
      <c r="A19" s="11" t="s">
        <v>30</v>
      </c>
      <c r="B19" s="12">
        <v>1372035.87</v>
      </c>
      <c r="C19" s="12">
        <v>0</v>
      </c>
      <c r="D19" s="12">
        <f t="shared" si="0"/>
        <v>1372035.87</v>
      </c>
      <c r="E19" s="12">
        <v>473028.5</v>
      </c>
      <c r="F19" s="12">
        <v>473028.5</v>
      </c>
      <c r="G19" s="12">
        <f t="shared" si="1"/>
        <v>899007.37000000011</v>
      </c>
      <c r="H19" s="2">
        <v>2600</v>
      </c>
    </row>
    <row r="20" spans="1:8" ht="12.75" x14ac:dyDescent="0.2">
      <c r="A20" s="11" t="s">
        <v>31</v>
      </c>
      <c r="B20" s="12">
        <v>258968.82</v>
      </c>
      <c r="C20" s="12">
        <v>0</v>
      </c>
      <c r="D20" s="12">
        <f t="shared" si="0"/>
        <v>258968.82</v>
      </c>
      <c r="E20" s="12">
        <v>12945.82</v>
      </c>
      <c r="F20" s="12">
        <v>12945.82</v>
      </c>
      <c r="G20" s="12">
        <f t="shared" si="1"/>
        <v>246023</v>
      </c>
      <c r="H20" s="2">
        <v>2700</v>
      </c>
    </row>
    <row r="21" spans="1:8" ht="12.75" x14ac:dyDescent="0.2">
      <c r="A21" s="11" t="s">
        <v>32</v>
      </c>
      <c r="B21" s="12">
        <v>0</v>
      </c>
      <c r="C21" s="12">
        <v>0</v>
      </c>
      <c r="D21" s="12">
        <f t="shared" si="0"/>
        <v>0</v>
      </c>
      <c r="E21" s="12">
        <v>0</v>
      </c>
      <c r="F21" s="12">
        <v>0</v>
      </c>
      <c r="G21" s="12">
        <f t="shared" si="1"/>
        <v>0</v>
      </c>
      <c r="H21" s="2">
        <v>2800</v>
      </c>
    </row>
    <row r="22" spans="1:8" ht="12.75" x14ac:dyDescent="0.2">
      <c r="A22" s="11" t="s">
        <v>33</v>
      </c>
      <c r="B22" s="12">
        <v>620170.64</v>
      </c>
      <c r="C22" s="12">
        <v>8455</v>
      </c>
      <c r="D22" s="12">
        <f t="shared" si="0"/>
        <v>628625.64</v>
      </c>
      <c r="E22" s="12">
        <v>81129.11</v>
      </c>
      <c r="F22" s="12">
        <v>81129.11</v>
      </c>
      <c r="G22" s="12">
        <f t="shared" si="1"/>
        <v>547496.53</v>
      </c>
      <c r="H22" s="2">
        <v>2900</v>
      </c>
    </row>
    <row r="23" spans="1:8" ht="12.75" x14ac:dyDescent="0.2">
      <c r="A23" s="9" t="s">
        <v>17</v>
      </c>
      <c r="B23" s="13">
        <f>SUM(B24:B32)</f>
        <v>13863220.15</v>
      </c>
      <c r="C23" s="13">
        <f>SUM(C24:C32)</f>
        <v>18133.82</v>
      </c>
      <c r="D23" s="13">
        <f t="shared" si="0"/>
        <v>13881353.970000001</v>
      </c>
      <c r="E23" s="13">
        <f>SUM(E24:E32)</f>
        <v>6157100.0499999998</v>
      </c>
      <c r="F23" s="13">
        <f>SUM(F24:F32)</f>
        <v>6157100.0499999998</v>
      </c>
      <c r="G23" s="13">
        <f t="shared" si="1"/>
        <v>7724253.9200000009</v>
      </c>
      <c r="H23" s="3">
        <v>0</v>
      </c>
    </row>
    <row r="24" spans="1:8" ht="12.75" x14ac:dyDescent="0.2">
      <c r="A24" s="11" t="s">
        <v>34</v>
      </c>
      <c r="B24" s="12">
        <v>2497320.37</v>
      </c>
      <c r="C24" s="12">
        <v>0</v>
      </c>
      <c r="D24" s="12">
        <f t="shared" si="0"/>
        <v>2497320.37</v>
      </c>
      <c r="E24" s="12">
        <v>1263733.58</v>
      </c>
      <c r="F24" s="12">
        <v>1263733.58</v>
      </c>
      <c r="G24" s="12">
        <f t="shared" si="1"/>
        <v>1233586.79</v>
      </c>
      <c r="H24" s="2">
        <v>3100</v>
      </c>
    </row>
    <row r="25" spans="1:8" ht="12.75" x14ac:dyDescent="0.2">
      <c r="A25" s="11" t="s">
        <v>35</v>
      </c>
      <c r="B25" s="12">
        <v>1195674.54</v>
      </c>
      <c r="C25" s="12">
        <v>0</v>
      </c>
      <c r="D25" s="12">
        <f t="shared" si="0"/>
        <v>1195674.54</v>
      </c>
      <c r="E25" s="12">
        <v>726060.58</v>
      </c>
      <c r="F25" s="12">
        <v>726060.58</v>
      </c>
      <c r="G25" s="12">
        <f t="shared" si="1"/>
        <v>469613.96000000008</v>
      </c>
      <c r="H25" s="2">
        <v>3200</v>
      </c>
    </row>
    <row r="26" spans="1:8" ht="12.75" x14ac:dyDescent="0.2">
      <c r="A26" s="11" t="s">
        <v>36</v>
      </c>
      <c r="B26" s="12">
        <v>2420803.08</v>
      </c>
      <c r="C26" s="12">
        <v>0</v>
      </c>
      <c r="D26" s="12">
        <f t="shared" si="0"/>
        <v>2420803.08</v>
      </c>
      <c r="E26" s="12">
        <v>727262.2</v>
      </c>
      <c r="F26" s="12">
        <v>727262.2</v>
      </c>
      <c r="G26" s="12">
        <f t="shared" si="1"/>
        <v>1693540.8800000001</v>
      </c>
      <c r="H26" s="2">
        <v>3300</v>
      </c>
    </row>
    <row r="27" spans="1:8" ht="12.75" x14ac:dyDescent="0.2">
      <c r="A27" s="11" t="s">
        <v>37</v>
      </c>
      <c r="B27" s="12">
        <v>460173.13</v>
      </c>
      <c r="C27" s="12">
        <v>0</v>
      </c>
      <c r="D27" s="12">
        <f t="shared" si="0"/>
        <v>460173.13</v>
      </c>
      <c r="E27" s="12">
        <v>29327.38</v>
      </c>
      <c r="F27" s="12">
        <v>29327.38</v>
      </c>
      <c r="G27" s="12">
        <f t="shared" si="1"/>
        <v>430845.75</v>
      </c>
      <c r="H27" s="2">
        <v>3400</v>
      </c>
    </row>
    <row r="28" spans="1:8" ht="12.75" x14ac:dyDescent="0.2">
      <c r="A28" s="11" t="s">
        <v>38</v>
      </c>
      <c r="B28" s="12">
        <v>4462896.12</v>
      </c>
      <c r="C28" s="12">
        <v>0</v>
      </c>
      <c r="D28" s="12">
        <f t="shared" si="0"/>
        <v>4462896.12</v>
      </c>
      <c r="E28" s="12">
        <v>2373903.2599999998</v>
      </c>
      <c r="F28" s="12">
        <v>2373903.2599999998</v>
      </c>
      <c r="G28" s="12">
        <f t="shared" si="1"/>
        <v>2088992.8600000003</v>
      </c>
      <c r="H28" s="2">
        <v>3500</v>
      </c>
    </row>
    <row r="29" spans="1:8" ht="12.75" x14ac:dyDescent="0.2">
      <c r="A29" s="11" t="s">
        <v>39</v>
      </c>
      <c r="B29" s="12">
        <v>604500</v>
      </c>
      <c r="C29" s="12">
        <v>0</v>
      </c>
      <c r="D29" s="12">
        <f t="shared" si="0"/>
        <v>604500</v>
      </c>
      <c r="E29" s="12">
        <v>0</v>
      </c>
      <c r="F29" s="12">
        <v>0</v>
      </c>
      <c r="G29" s="12">
        <f t="shared" si="1"/>
        <v>604500</v>
      </c>
      <c r="H29" s="2">
        <v>3600</v>
      </c>
    </row>
    <row r="30" spans="1:8" ht="12.75" x14ac:dyDescent="0.2">
      <c r="A30" s="11" t="s">
        <v>40</v>
      </c>
      <c r="B30" s="12">
        <v>139278.89000000001</v>
      </c>
      <c r="C30" s="12">
        <v>0</v>
      </c>
      <c r="D30" s="12">
        <f t="shared" si="0"/>
        <v>139278.89000000001</v>
      </c>
      <c r="E30" s="12">
        <v>78541.759999999995</v>
      </c>
      <c r="F30" s="12">
        <v>78541.759999999995</v>
      </c>
      <c r="G30" s="12">
        <f t="shared" si="1"/>
        <v>60737.130000000019</v>
      </c>
      <c r="H30" s="2">
        <v>3700</v>
      </c>
    </row>
    <row r="31" spans="1:8" ht="12.75" x14ac:dyDescent="0.2">
      <c r="A31" s="11" t="s">
        <v>41</v>
      </c>
      <c r="B31" s="12">
        <v>1000000</v>
      </c>
      <c r="C31" s="12">
        <v>0</v>
      </c>
      <c r="D31" s="12">
        <f t="shared" si="0"/>
        <v>1000000</v>
      </c>
      <c r="E31" s="12">
        <v>318908.64</v>
      </c>
      <c r="F31" s="12">
        <v>318908.64</v>
      </c>
      <c r="G31" s="12">
        <f t="shared" si="1"/>
        <v>681091.36</v>
      </c>
      <c r="H31" s="2">
        <v>3800</v>
      </c>
    </row>
    <row r="32" spans="1:8" ht="12.75" x14ac:dyDescent="0.2">
      <c r="A32" s="11" t="s">
        <v>0</v>
      </c>
      <c r="B32" s="12">
        <v>1082574.02</v>
      </c>
      <c r="C32" s="12">
        <v>18133.82</v>
      </c>
      <c r="D32" s="12">
        <f t="shared" si="0"/>
        <v>1100707.8400000001</v>
      </c>
      <c r="E32" s="12">
        <v>639362.65</v>
      </c>
      <c r="F32" s="12">
        <v>639362.65</v>
      </c>
      <c r="G32" s="12">
        <f t="shared" si="1"/>
        <v>461345.19000000006</v>
      </c>
      <c r="H32" s="2">
        <v>3900</v>
      </c>
    </row>
    <row r="33" spans="1:8" ht="12.75" x14ac:dyDescent="0.2">
      <c r="A33" s="9" t="s">
        <v>80</v>
      </c>
      <c r="B33" s="13">
        <f>SUM(B34:B42)</f>
        <v>500000</v>
      </c>
      <c r="C33" s="13">
        <f>SUM(C34:C42)</f>
        <v>0</v>
      </c>
      <c r="D33" s="13">
        <f t="shared" si="0"/>
        <v>500000</v>
      </c>
      <c r="E33" s="13">
        <f>SUM(E34:E42)</f>
        <v>116100</v>
      </c>
      <c r="F33" s="13">
        <f>SUM(F34:F42)</f>
        <v>116100</v>
      </c>
      <c r="G33" s="13">
        <f t="shared" si="1"/>
        <v>383900</v>
      </c>
      <c r="H33" s="3">
        <v>0</v>
      </c>
    </row>
    <row r="34" spans="1:8" ht="12.75" x14ac:dyDescent="0.2">
      <c r="A34" s="11" t="s">
        <v>42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  <c r="H34" s="2">
        <v>4100</v>
      </c>
    </row>
    <row r="35" spans="1:8" ht="12.75" x14ac:dyDescent="0.2">
      <c r="A35" s="11" t="s">
        <v>43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  <c r="H35" s="2">
        <v>4200</v>
      </c>
    </row>
    <row r="36" spans="1:8" ht="12.75" x14ac:dyDescent="0.2">
      <c r="A36" s="11" t="s">
        <v>44</v>
      </c>
      <c r="B36" s="12">
        <v>0</v>
      </c>
      <c r="C36" s="12">
        <v>0</v>
      </c>
      <c r="D36" s="12">
        <f t="shared" si="0"/>
        <v>0</v>
      </c>
      <c r="E36" s="12">
        <v>0</v>
      </c>
      <c r="F36" s="12">
        <v>0</v>
      </c>
      <c r="G36" s="12">
        <f t="shared" si="1"/>
        <v>0</v>
      </c>
      <c r="H36" s="2">
        <v>4300</v>
      </c>
    </row>
    <row r="37" spans="1:8" ht="12.75" x14ac:dyDescent="0.2">
      <c r="A37" s="11" t="s">
        <v>45</v>
      </c>
      <c r="B37" s="12">
        <v>500000</v>
      </c>
      <c r="C37" s="12">
        <v>0</v>
      </c>
      <c r="D37" s="12">
        <f t="shared" si="0"/>
        <v>500000</v>
      </c>
      <c r="E37" s="12">
        <v>116100</v>
      </c>
      <c r="F37" s="12">
        <v>116100</v>
      </c>
      <c r="G37" s="12">
        <f t="shared" si="1"/>
        <v>383900</v>
      </c>
      <c r="H37" s="2">
        <v>4400</v>
      </c>
    </row>
    <row r="38" spans="1:8" ht="12.75" x14ac:dyDescent="0.2">
      <c r="A38" s="11" t="s">
        <v>7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  <c r="H38" s="2">
        <v>4500</v>
      </c>
    </row>
    <row r="39" spans="1:8" ht="12.75" x14ac:dyDescent="0.2">
      <c r="A39" s="11" t="s">
        <v>46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  <c r="H39" s="2">
        <v>4600</v>
      </c>
    </row>
    <row r="40" spans="1:8" ht="12.75" x14ac:dyDescent="0.2">
      <c r="A40" s="11" t="s">
        <v>47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  <c r="H40" s="2">
        <v>4700</v>
      </c>
    </row>
    <row r="41" spans="1:8" ht="12.75" x14ac:dyDescent="0.2">
      <c r="A41" s="11" t="s">
        <v>3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  <c r="H41" s="2">
        <v>4800</v>
      </c>
    </row>
    <row r="42" spans="1:8" ht="12.75" x14ac:dyDescent="0.2">
      <c r="A42" s="11" t="s">
        <v>48</v>
      </c>
      <c r="B42" s="12">
        <v>0</v>
      </c>
      <c r="C42" s="12">
        <v>0</v>
      </c>
      <c r="D42" s="12">
        <f t="shared" si="0"/>
        <v>0</v>
      </c>
      <c r="E42" s="12">
        <v>0</v>
      </c>
      <c r="F42" s="12">
        <v>0</v>
      </c>
      <c r="G42" s="12">
        <f t="shared" si="1"/>
        <v>0</v>
      </c>
      <c r="H42" s="2">
        <v>4900</v>
      </c>
    </row>
    <row r="43" spans="1:8" ht="12.75" x14ac:dyDescent="0.2">
      <c r="A43" s="9" t="s">
        <v>81</v>
      </c>
      <c r="B43" s="13">
        <f>SUM(B44:B52)</f>
        <v>4557988.96</v>
      </c>
      <c r="C43" s="13">
        <f>SUM(C44:C52)</f>
        <v>110000</v>
      </c>
      <c r="D43" s="13">
        <f t="shared" si="0"/>
        <v>4667988.96</v>
      </c>
      <c r="E43" s="13">
        <f>SUM(E44:E52)</f>
        <v>0</v>
      </c>
      <c r="F43" s="13">
        <f>SUM(F44:F52)</f>
        <v>0</v>
      </c>
      <c r="G43" s="13">
        <f t="shared" si="1"/>
        <v>4667988.96</v>
      </c>
      <c r="H43" s="3">
        <v>0</v>
      </c>
    </row>
    <row r="44" spans="1:8" ht="12.75" x14ac:dyDescent="0.2">
      <c r="A44" s="14" t="s">
        <v>49</v>
      </c>
      <c r="B44" s="12">
        <v>2989000</v>
      </c>
      <c r="C44" s="12">
        <v>106500</v>
      </c>
      <c r="D44" s="12">
        <f t="shared" si="0"/>
        <v>3095500</v>
      </c>
      <c r="E44" s="12">
        <v>0</v>
      </c>
      <c r="F44" s="12">
        <v>0</v>
      </c>
      <c r="G44" s="12">
        <f t="shared" si="1"/>
        <v>3095500</v>
      </c>
      <c r="H44" s="2">
        <v>5100</v>
      </c>
    </row>
    <row r="45" spans="1:8" ht="12.75" x14ac:dyDescent="0.2">
      <c r="A45" s="11" t="s">
        <v>50</v>
      </c>
      <c r="B45" s="12">
        <v>150000</v>
      </c>
      <c r="C45" s="12">
        <v>0</v>
      </c>
      <c r="D45" s="12">
        <f t="shared" si="0"/>
        <v>150000</v>
      </c>
      <c r="E45" s="12">
        <v>0</v>
      </c>
      <c r="F45" s="12">
        <v>0</v>
      </c>
      <c r="G45" s="12">
        <f t="shared" si="1"/>
        <v>150000</v>
      </c>
      <c r="H45" s="2">
        <v>5200</v>
      </c>
    </row>
    <row r="46" spans="1:8" ht="12.75" x14ac:dyDescent="0.2">
      <c r="A46" s="11" t="s">
        <v>51</v>
      </c>
      <c r="B46" s="12">
        <v>918988.96</v>
      </c>
      <c r="C46" s="12">
        <v>3500</v>
      </c>
      <c r="D46" s="12">
        <f t="shared" si="0"/>
        <v>922488.96</v>
      </c>
      <c r="E46" s="12">
        <v>0</v>
      </c>
      <c r="F46" s="12">
        <v>0</v>
      </c>
      <c r="G46" s="12">
        <f t="shared" si="1"/>
        <v>922488.96</v>
      </c>
      <c r="H46" s="2">
        <v>5300</v>
      </c>
    </row>
    <row r="47" spans="1:8" ht="12.75" x14ac:dyDescent="0.2">
      <c r="A47" s="11" t="s">
        <v>52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  <c r="H47" s="2">
        <v>5400</v>
      </c>
    </row>
    <row r="48" spans="1:8" ht="12.75" x14ac:dyDescent="0.2">
      <c r="A48" s="11" t="s">
        <v>53</v>
      </c>
      <c r="B48" s="12">
        <v>0</v>
      </c>
      <c r="C48" s="12">
        <v>0</v>
      </c>
      <c r="D48" s="12">
        <f t="shared" si="0"/>
        <v>0</v>
      </c>
      <c r="E48" s="12">
        <v>0</v>
      </c>
      <c r="F48" s="12">
        <v>0</v>
      </c>
      <c r="G48" s="12">
        <f t="shared" si="1"/>
        <v>0</v>
      </c>
      <c r="H48" s="2">
        <v>5500</v>
      </c>
    </row>
    <row r="49" spans="1:8" ht="12.75" x14ac:dyDescent="0.2">
      <c r="A49" s="11" t="s">
        <v>54</v>
      </c>
      <c r="B49" s="12">
        <v>500000</v>
      </c>
      <c r="C49" s="12">
        <v>0</v>
      </c>
      <c r="D49" s="12">
        <f t="shared" si="0"/>
        <v>500000</v>
      </c>
      <c r="E49" s="12">
        <v>0</v>
      </c>
      <c r="F49" s="12">
        <v>0</v>
      </c>
      <c r="G49" s="12">
        <f t="shared" si="1"/>
        <v>500000</v>
      </c>
      <c r="H49" s="2">
        <v>5600</v>
      </c>
    </row>
    <row r="50" spans="1:8" ht="12.75" x14ac:dyDescent="0.2">
      <c r="A50" s="11" t="s">
        <v>55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  <c r="H50" s="2">
        <v>5700</v>
      </c>
    </row>
    <row r="51" spans="1:8" ht="12.75" x14ac:dyDescent="0.2">
      <c r="A51" s="11" t="s">
        <v>56</v>
      </c>
      <c r="B51" s="12">
        <v>0</v>
      </c>
      <c r="C51" s="12">
        <v>0</v>
      </c>
      <c r="D51" s="12">
        <f t="shared" si="0"/>
        <v>0</v>
      </c>
      <c r="E51" s="12">
        <v>0</v>
      </c>
      <c r="F51" s="12">
        <v>0</v>
      </c>
      <c r="G51" s="12">
        <f t="shared" si="1"/>
        <v>0</v>
      </c>
      <c r="H51" s="2">
        <v>5800</v>
      </c>
    </row>
    <row r="52" spans="1:8" ht="12.75" x14ac:dyDescent="0.2">
      <c r="A52" s="11" t="s">
        <v>57</v>
      </c>
      <c r="B52" s="12">
        <v>0</v>
      </c>
      <c r="C52" s="12">
        <v>0</v>
      </c>
      <c r="D52" s="12">
        <f t="shared" si="0"/>
        <v>0</v>
      </c>
      <c r="E52" s="12">
        <v>0</v>
      </c>
      <c r="F52" s="12">
        <v>0</v>
      </c>
      <c r="G52" s="12">
        <f t="shared" si="1"/>
        <v>0</v>
      </c>
      <c r="H52" s="2">
        <v>5900</v>
      </c>
    </row>
    <row r="53" spans="1:8" ht="12.75" x14ac:dyDescent="0.2">
      <c r="A53" s="9" t="s">
        <v>18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3">
        <v>0</v>
      </c>
    </row>
    <row r="54" spans="1:8" ht="12.75" x14ac:dyDescent="0.2">
      <c r="A54" s="11" t="s">
        <v>58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  <c r="H54" s="2">
        <v>6100</v>
      </c>
    </row>
    <row r="55" spans="1:8" ht="12.75" x14ac:dyDescent="0.2">
      <c r="A55" s="11" t="s">
        <v>59</v>
      </c>
      <c r="B55" s="12">
        <v>0</v>
      </c>
      <c r="C55" s="12">
        <v>0</v>
      </c>
      <c r="D55" s="12">
        <f t="shared" si="0"/>
        <v>0</v>
      </c>
      <c r="E55" s="12">
        <v>0</v>
      </c>
      <c r="F55" s="12">
        <v>0</v>
      </c>
      <c r="G55" s="12">
        <f t="shared" si="1"/>
        <v>0</v>
      </c>
      <c r="H55" s="2">
        <v>6200</v>
      </c>
    </row>
    <row r="56" spans="1:8" ht="12.75" x14ac:dyDescent="0.2">
      <c r="A56" s="11" t="s">
        <v>60</v>
      </c>
      <c r="B56" s="12">
        <v>0</v>
      </c>
      <c r="C56" s="12">
        <v>0</v>
      </c>
      <c r="D56" s="12">
        <f t="shared" si="0"/>
        <v>0</v>
      </c>
      <c r="E56" s="12">
        <v>0</v>
      </c>
      <c r="F56" s="12">
        <v>0</v>
      </c>
      <c r="G56" s="12">
        <f t="shared" si="1"/>
        <v>0</v>
      </c>
      <c r="H56" s="2">
        <v>6300</v>
      </c>
    </row>
    <row r="57" spans="1:8" ht="12.75" x14ac:dyDescent="0.2">
      <c r="A57" s="9" t="s">
        <v>82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3">
        <v>0</v>
      </c>
    </row>
    <row r="58" spans="1:8" ht="12.75" x14ac:dyDescent="0.2">
      <c r="A58" s="11" t="s">
        <v>61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  <c r="H58" s="2">
        <v>7100</v>
      </c>
    </row>
    <row r="59" spans="1:8" ht="12.75" x14ac:dyDescent="0.2">
      <c r="A59" s="11" t="s">
        <v>62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  <c r="H59" s="2">
        <v>7200</v>
      </c>
    </row>
    <row r="60" spans="1:8" ht="12.75" x14ac:dyDescent="0.2">
      <c r="A60" s="11" t="s">
        <v>63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  <c r="H60" s="2">
        <v>7300</v>
      </c>
    </row>
    <row r="61" spans="1:8" ht="12.75" x14ac:dyDescent="0.2">
      <c r="A61" s="11" t="s">
        <v>64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  <c r="H61" s="2">
        <v>7400</v>
      </c>
    </row>
    <row r="62" spans="1:8" ht="12.75" x14ac:dyDescent="0.2">
      <c r="A62" s="11" t="s">
        <v>65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  <c r="H62" s="2">
        <v>7500</v>
      </c>
    </row>
    <row r="63" spans="1:8" ht="12.75" x14ac:dyDescent="0.2">
      <c r="A63" s="11" t="s">
        <v>66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  <c r="H63" s="2">
        <v>7600</v>
      </c>
    </row>
    <row r="64" spans="1:8" ht="12.75" x14ac:dyDescent="0.2">
      <c r="A64" s="11" t="s">
        <v>67</v>
      </c>
      <c r="B64" s="12">
        <v>0</v>
      </c>
      <c r="C64" s="12">
        <v>0</v>
      </c>
      <c r="D64" s="12">
        <f t="shared" si="0"/>
        <v>0</v>
      </c>
      <c r="E64" s="12">
        <v>0</v>
      </c>
      <c r="F64" s="12">
        <v>0</v>
      </c>
      <c r="G64" s="12">
        <f t="shared" si="1"/>
        <v>0</v>
      </c>
      <c r="H64" s="2">
        <v>7900</v>
      </c>
    </row>
    <row r="65" spans="1:8" ht="12.75" x14ac:dyDescent="0.2">
      <c r="A65" s="9" t="s">
        <v>83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3">
        <v>0</v>
      </c>
    </row>
    <row r="66" spans="1:8" ht="12.75" x14ac:dyDescent="0.2">
      <c r="A66" s="11" t="s">
        <v>4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  <c r="H66" s="2">
        <v>8100</v>
      </c>
    </row>
    <row r="67" spans="1:8" ht="12.75" x14ac:dyDescent="0.2">
      <c r="A67" s="11" t="s">
        <v>5</v>
      </c>
      <c r="B67" s="12">
        <v>0</v>
      </c>
      <c r="C67" s="12">
        <v>0</v>
      </c>
      <c r="D67" s="12">
        <f t="shared" si="0"/>
        <v>0</v>
      </c>
      <c r="E67" s="12">
        <v>0</v>
      </c>
      <c r="F67" s="12">
        <v>0</v>
      </c>
      <c r="G67" s="12">
        <f t="shared" si="1"/>
        <v>0</v>
      </c>
      <c r="H67" s="2">
        <v>8300</v>
      </c>
    </row>
    <row r="68" spans="1:8" ht="12.75" x14ac:dyDescent="0.2">
      <c r="A68" s="11" t="s">
        <v>6</v>
      </c>
      <c r="B68" s="12">
        <v>0</v>
      </c>
      <c r="C68" s="12">
        <v>0</v>
      </c>
      <c r="D68" s="12">
        <f t="shared" si="0"/>
        <v>0</v>
      </c>
      <c r="E68" s="12">
        <v>0</v>
      </c>
      <c r="F68" s="12">
        <v>0</v>
      </c>
      <c r="G68" s="12">
        <f t="shared" si="1"/>
        <v>0</v>
      </c>
      <c r="H68" s="2">
        <v>8500</v>
      </c>
    </row>
    <row r="69" spans="1:8" ht="12.75" x14ac:dyDescent="0.2">
      <c r="A69" s="9" t="s">
        <v>19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3">
        <v>0</v>
      </c>
    </row>
    <row r="70" spans="1:8" ht="12.75" x14ac:dyDescent="0.2">
      <c r="A70" s="11" t="s">
        <v>68</v>
      </c>
      <c r="B70" s="12">
        <v>0</v>
      </c>
      <c r="C70" s="12">
        <v>0</v>
      </c>
      <c r="D70" s="12">
        <f t="shared" ref="D70:D76" si="2">B70+C70</f>
        <v>0</v>
      </c>
      <c r="E70" s="12">
        <v>0</v>
      </c>
      <c r="F70" s="12">
        <v>0</v>
      </c>
      <c r="G70" s="12">
        <f t="shared" ref="G70:G76" si="3">D70-E70</f>
        <v>0</v>
      </c>
      <c r="H70" s="2">
        <v>9100</v>
      </c>
    </row>
    <row r="71" spans="1:8" ht="12.75" x14ac:dyDescent="0.2">
      <c r="A71" s="11" t="s">
        <v>69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  <c r="H71" s="2">
        <v>9200</v>
      </c>
    </row>
    <row r="72" spans="1:8" ht="12.75" x14ac:dyDescent="0.2">
      <c r="A72" s="11" t="s">
        <v>70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  <c r="H72" s="2">
        <v>9300</v>
      </c>
    </row>
    <row r="73" spans="1:8" ht="12.75" x14ac:dyDescent="0.2">
      <c r="A73" s="11" t="s">
        <v>71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  <c r="H73" s="2">
        <v>9400</v>
      </c>
    </row>
    <row r="74" spans="1:8" ht="12.75" x14ac:dyDescent="0.2">
      <c r="A74" s="11" t="s">
        <v>72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  <c r="H74" s="2">
        <v>9500</v>
      </c>
    </row>
    <row r="75" spans="1:8" ht="12.75" x14ac:dyDescent="0.2">
      <c r="A75" s="11" t="s">
        <v>73</v>
      </c>
      <c r="B75" s="12">
        <v>0</v>
      </c>
      <c r="C75" s="12">
        <v>0</v>
      </c>
      <c r="D75" s="12">
        <f t="shared" si="2"/>
        <v>0</v>
      </c>
      <c r="E75" s="12">
        <v>0</v>
      </c>
      <c r="F75" s="12">
        <v>0</v>
      </c>
      <c r="G75" s="12">
        <f t="shared" si="3"/>
        <v>0</v>
      </c>
      <c r="H75" s="2">
        <v>9600</v>
      </c>
    </row>
    <row r="76" spans="1:8" ht="12.75" x14ac:dyDescent="0.2">
      <c r="A76" s="15" t="s">
        <v>74</v>
      </c>
      <c r="B76" s="16">
        <v>0</v>
      </c>
      <c r="C76" s="16">
        <v>0</v>
      </c>
      <c r="D76" s="16">
        <f t="shared" si="2"/>
        <v>0</v>
      </c>
      <c r="E76" s="16">
        <v>0</v>
      </c>
      <c r="F76" s="16">
        <v>0</v>
      </c>
      <c r="G76" s="16">
        <f t="shared" si="3"/>
        <v>0</v>
      </c>
      <c r="H76" s="2">
        <v>9900</v>
      </c>
    </row>
    <row r="77" spans="1:8" ht="12.75" x14ac:dyDescent="0.2">
      <c r="A77" s="17" t="s">
        <v>8</v>
      </c>
      <c r="B77" s="18">
        <f t="shared" ref="B77:G77" si="4">SUM(B5+B13+B23+B33+B43+B53+B57+B65+B69)</f>
        <v>75824419.129999995</v>
      </c>
      <c r="C77" s="18">
        <f t="shared" si="4"/>
        <v>4715313.2600000007</v>
      </c>
      <c r="D77" s="18">
        <f t="shared" si="4"/>
        <v>80539732.390000001</v>
      </c>
      <c r="E77" s="18">
        <f t="shared" si="4"/>
        <v>45324126.460000001</v>
      </c>
      <c r="F77" s="18">
        <f t="shared" si="4"/>
        <v>45309284.640000001</v>
      </c>
      <c r="G77" s="18">
        <f t="shared" si="4"/>
        <v>35215605.93</v>
      </c>
      <c r="H77" s="4"/>
    </row>
    <row r="78" spans="1:8" x14ac:dyDescent="0.2">
      <c r="H78" s="4"/>
    </row>
    <row r="79" spans="1:8" x14ac:dyDescent="0.2">
      <c r="A79" s="1" t="s">
        <v>78</v>
      </c>
      <c r="H79" s="4"/>
    </row>
    <row r="80" spans="1:8" x14ac:dyDescent="0.2">
      <c r="H80" s="4"/>
    </row>
    <row r="85" spans="1:6" ht="12.75" x14ac:dyDescent="0.2">
      <c r="A85" s="19" t="s">
        <v>89</v>
      </c>
      <c r="B85" s="5"/>
      <c r="C85" s="5"/>
      <c r="D85" s="5" t="s">
        <v>90</v>
      </c>
      <c r="E85" s="5"/>
      <c r="F85" s="20"/>
    </row>
    <row r="86" spans="1:6" ht="12.75" x14ac:dyDescent="0.2">
      <c r="A86" s="6" t="s">
        <v>85</v>
      </c>
      <c r="B86" s="21"/>
      <c r="C86" s="21"/>
      <c r="D86" s="21" t="s">
        <v>86</v>
      </c>
      <c r="E86" s="21"/>
      <c r="F86" s="21"/>
    </row>
    <row r="87" spans="1:6" ht="12.75" x14ac:dyDescent="0.2">
      <c r="A87" s="5" t="s">
        <v>87</v>
      </c>
      <c r="B87" s="21"/>
      <c r="C87" s="21"/>
      <c r="D87" s="21" t="s">
        <v>88</v>
      </c>
      <c r="E87" s="21"/>
      <c r="F87" s="21"/>
    </row>
  </sheetData>
  <sheetProtection formatCells="0" formatColumns="0" formatRows="0" autoFilter="0"/>
  <mergeCells count="8">
    <mergeCell ref="B87:C87"/>
    <mergeCell ref="D87:F87"/>
    <mergeCell ref="A1:G1"/>
    <mergeCell ref="B2:F2"/>
    <mergeCell ref="G2:G3"/>
    <mergeCell ref="A2:A4"/>
    <mergeCell ref="B86:C86"/>
    <mergeCell ref="D86:F8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2023-10-30T19:38:59Z</cp:lastPrinted>
  <dcterms:created xsi:type="dcterms:W3CDTF">2014-02-10T03:37:14Z</dcterms:created>
  <dcterms:modified xsi:type="dcterms:W3CDTF">2023-11-06T18:20:53Z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