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EAI!$A$1:$G$50</definedName>
  </definedNames>
  <calcPr calcId="162913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G31" i="4"/>
  <c r="G40" i="4" s="1"/>
  <c r="D40" i="4" l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<sst xmlns="http://schemas.openxmlformats.org/spreadsheetml/2006/main" count="105" uniqueCount="57">
  <si>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</si>
  <si>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</si>
  <si>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</si>
  <si>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</si>
  <si>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</si>
  <si>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</si>
  <si>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</si>
  <si>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</si>
  <si>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</si>
  <si>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</si>
  <si>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</si>
  <si>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</si>
  <si>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</si>
  <si>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</si>
  <si>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</si>
  <si>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</si>
  <si>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</si>
  <si>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</si>
  <si>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</si>
  <si>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</si>
  <si>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</si>
  <si>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</si>
  <si>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</si>
  <si>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</si>
  <si>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</si>
  <si>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</si>
  <si>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</si>
  <si>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</si>
  <si>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</si>
  <si>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</si>
  <si>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</si>
  <si>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</si>
  <si>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</si>
  <si>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</si>
  <si>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</si>
  <si>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</si>
  <si>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</si>
  <si>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</si>
  <si>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</si>
  <si>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</si>
  <si>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</si>
  <si>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</si>
  <si>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</si>
  <si>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</si>
  <si>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</si>
  <si>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</si>
  <si>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</si>
  <si>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</si>
  <si>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</si>
  <si>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</si>
  <si>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30 de Junio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</si>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</sst>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4" fillId="0" borderId="9" xfId="8" applyNumberFormat="1" applyFont="1" applyFill="1" applyBorder="1" applyAlignment="1" applyProtection="1">
      <alignment vertical="top"/>
      <protection locked="0"/>
    </xf>
    <xf numFmtId="4" fontId="4" fillId="0" borderId="8" xfId="8" applyNumberFormat="1" applyFont="1" applyFill="1" applyBorder="1" applyAlignment="1" applyProtection="1">
      <alignment vertical="top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4" xfId="8" applyNumberFormat="1" applyFont="1" applyFill="1" applyBorder="1" applyAlignment="1" applyProtection="1">
      <alignment vertical="top"/>
      <protection locked="0"/>
    </xf>
    <xf numFmtId="4" fontId="9" fillId="0" borderId="6" xfId="8" applyNumberFormat="1" applyFont="1" applyFill="1" applyBorder="1" applyAlignment="1" applyProtection="1">
      <alignment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9" fillId="0" borderId="2" xfId="8" applyFont="1" applyFill="1" applyBorder="1" applyAlignment="1" applyProtection="1">
      <alignment horizontal="left" vertical="top" indent="1"/>
    </xf>
    <xf numFmtId="0" fontId="9" fillId="0" borderId="2" xfId="8" applyFont="1" applyFill="1" applyBorder="1" applyAlignment="1" applyProtection="1">
      <alignment horizontal="left" vertical="top" wrapText="1" indent="1"/>
    </xf>
    <xf numFmtId="0" fontId="9" fillId="2" borderId="8" xfId="8" applyFont="1" applyFill="1" applyBorder="1" applyAlignment="1">
      <alignment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vertical="center"/>
    </xf>
    <xf numFmtId="0" fontId="9" fillId="2" borderId="8" xfId="8" applyFont="1" applyFill="1" applyBorder="1" applyAlignment="1">
      <alignment vertical="center" wrapText="1"/>
    </xf>
    <xf numFmtId="0" fontId="9" fillId="2" borderId="9" xfId="8" applyFont="1" applyFill="1" applyBorder="1" applyAlignment="1">
      <alignment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0" fillId="0" borderId="0" xfId="0"/>
    <xf numFmtId="0" fontId="0" fillId="0" borderId="0" xfId="23" applyFont="1" applyFill="1" applyBorder="1" applyAlignment="1" applyProtection="1">
      <alignment horizontal="center" vertical="top"/>
      <protection locked="0"/>
    </xf>
    <xf numFmtId="0" fontId="4" fillId="0" borderId="0" xfId="23" applyFont="1" applyFill="1" applyBorder="1" applyAlignment="1" applyProtection="1">
      <alignment horizontal="center" vertical="top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4" fillId="0" borderId="2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wrapText="1" indent="1"/>
      <protection locked="0"/>
    </xf>
    <xf numFmtId="0" fontId="4" fillId="0" borderId="2" xfId="8" applyFont="1" applyFill="1" applyBorder="1" applyAlignment="1" applyProtection="1">
      <alignment vertical="top"/>
      <protection locked="0"/>
    </xf>
    <xf numFmtId="0" fontId="9" fillId="0" borderId="4" xfId="8" applyFont="1" applyFill="1" applyBorder="1" applyAlignment="1" applyProtection="1">
      <alignment horizontal="left" vertical="top" indent="3"/>
      <protection locked="0"/>
    </xf>
    <xf numFmtId="0" fontId="8" fillId="0" borderId="2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/>
    </xf>
    <xf numFmtId="0" fontId="9" fillId="0" borderId="4" xfId="8" applyFont="1" applyFill="1" applyBorder="1" applyAlignment="1" applyProtection="1">
      <alignment horizontal="center" vertical="top" wrapText="1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topLeftCell="A16" zoomScaleNormal="100" workbookViewId="0">
      <selection activeCell="F23" sqref="F2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0" t="s">
        <v>50</v>
      </c>
      <c r="B1" s="41"/>
      <c r="C1" s="41"/>
      <c r="D1" s="41"/>
      <c r="E1" s="41"/>
      <c r="F1" s="41"/>
      <c r="G1" s="42"/>
    </row>
    <row r="2" spans="1:8" s="3" customFormat="1" x14ac:dyDescent="0.2">
      <c r="A2" s="31"/>
      <c r="B2" s="41" t="s">
        <v>22</v>
      </c>
      <c r="C2" s="41"/>
      <c r="D2" s="41"/>
      <c r="E2" s="41"/>
      <c r="F2" s="41"/>
      <c r="G2" s="44" t="s">
        <v>19</v>
      </c>
    </row>
    <row r="3" spans="1:8" s="1" customFormat="1" ht="24.95" customHeight="1" x14ac:dyDescent="0.2">
      <c r="A3" s="32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5"/>
    </row>
    <row r="4" spans="1:8" s="1" customFormat="1" x14ac:dyDescent="0.2">
      <c r="A4" s="33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46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7" t="s">
        <v>37</v>
      </c>
    </row>
    <row r="6" spans="1:8" x14ac:dyDescent="0.2">
      <c r="A6" s="47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7" t="s">
        <v>47</v>
      </c>
    </row>
    <row r="7" spans="1:8" x14ac:dyDescent="0.2">
      <c r="A7" s="46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7" t="s">
        <v>38</v>
      </c>
    </row>
    <row r="8" spans="1:8" x14ac:dyDescent="0.2">
      <c r="A8" s="46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7" t="s">
        <v>39</v>
      </c>
    </row>
    <row r="9" spans="1:8" x14ac:dyDescent="0.2">
      <c r="A9" s="46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7" t="s">
        <v>40</v>
      </c>
    </row>
    <row r="10" spans="1:8" x14ac:dyDescent="0.2">
      <c r="A10" s="47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7" t="s">
        <v>41</v>
      </c>
    </row>
    <row r="11" spans="1:8" x14ac:dyDescent="0.2">
      <c r="A11" s="46" t="s">
        <v>24</v>
      </c>
      <c r="B11" s="13">
        <v>12936624</v>
      </c>
      <c r="C11" s="13">
        <v>2002782.74</v>
      </c>
      <c r="D11" s="13">
        <f t="shared" si="2"/>
        <v>14939406.74</v>
      </c>
      <c r="E11" s="13">
        <v>3995180.09</v>
      </c>
      <c r="F11" s="13">
        <v>3995180.09</v>
      </c>
      <c r="G11" s="13">
        <f t="shared" si="3"/>
        <v>-8941443.9100000001</v>
      </c>
      <c r="H11" s="27" t="s">
        <v>42</v>
      </c>
    </row>
    <row r="12" spans="1:8" ht="22.5" x14ac:dyDescent="0.2">
      <c r="A12" s="46" t="s">
        <v>25</v>
      </c>
      <c r="B12" s="13">
        <v>32682508</v>
      </c>
      <c r="C12" s="13">
        <v>20053654.559999999</v>
      </c>
      <c r="D12" s="13">
        <f t="shared" si="2"/>
        <v>52736162.560000002</v>
      </c>
      <c r="E12" s="13">
        <v>29321760.739999998</v>
      </c>
      <c r="F12" s="13">
        <v>27743839.870000001</v>
      </c>
      <c r="G12" s="13">
        <f t="shared" si="3"/>
        <v>-4938668.129999999</v>
      </c>
      <c r="H12" s="27" t="s">
        <v>43</v>
      </c>
    </row>
    <row r="13" spans="1:8" ht="22.5" x14ac:dyDescent="0.2">
      <c r="A13" s="46" t="s">
        <v>26</v>
      </c>
      <c r="B13" s="13">
        <v>33307884.289999999</v>
      </c>
      <c r="C13" s="13">
        <v>350000</v>
      </c>
      <c r="D13" s="13">
        <f t="shared" si="2"/>
        <v>33657884.289999999</v>
      </c>
      <c r="E13" s="13">
        <v>22518648.02</v>
      </c>
      <c r="F13" s="13">
        <v>19415970.329999998</v>
      </c>
      <c r="G13" s="13">
        <f t="shared" si="3"/>
        <v>-13891913.960000001</v>
      </c>
      <c r="H13" s="27" t="s">
        <v>44</v>
      </c>
    </row>
    <row r="14" spans="1:8" x14ac:dyDescent="0.2">
      <c r="A14" s="46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7" t="s">
        <v>45</v>
      </c>
    </row>
    <row r="15" spans="1:8" x14ac:dyDescent="0.2">
      <c r="A15" s="48"/>
      <c r="B15" s="11"/>
      <c r="C15" s="11"/>
      <c r="D15" s="11"/>
      <c r="E15" s="11"/>
      <c r="F15" s="11"/>
      <c r="G15" s="11"/>
      <c r="H15" s="27" t="s">
        <v>46</v>
      </c>
    </row>
    <row r="16" spans="1:8" x14ac:dyDescent="0.2">
      <c r="A16" s="49" t="s">
        <v>13</v>
      </c>
      <c r="B16" s="14">
        <f>SUM(B5:B14)</f>
        <v>78927016.289999992</v>
      </c>
      <c r="C16" s="14">
        <f t="shared" ref="C16:G16" si="6">SUM(C5:C14)</f>
        <v>22406437.299999997</v>
      </c>
      <c r="D16" s="14">
        <f t="shared" si="6"/>
        <v>101333453.59</v>
      </c>
      <c r="E16" s="14">
        <f t="shared" si="6"/>
        <v>55835588.849999994</v>
      </c>
      <c r="F16" s="9">
        <f t="shared" si="6"/>
        <v>51154990.289999999</v>
      </c>
      <c r="G16" s="10">
        <f t="shared" si="6"/>
        <v>-27772026</v>
      </c>
      <c r="H16" s="27" t="s">
        <v>46</v>
      </c>
    </row>
    <row r="17" spans="1:8" x14ac:dyDescent="0.2">
      <c r="A17" s="19"/>
      <c r="B17" s="20"/>
      <c r="C17" s="20"/>
      <c r="D17" s="23"/>
      <c r="E17" s="21" t="s">
        <v>21</v>
      </c>
      <c r="F17" s="24"/>
      <c r="G17" s="18"/>
      <c r="H17" s="27" t="s">
        <v>46</v>
      </c>
    </row>
    <row r="18" spans="1:8" ht="10.15" customHeight="1" x14ac:dyDescent="0.2">
      <c r="A18" s="34"/>
      <c r="B18" s="41" t="s">
        <v>22</v>
      </c>
      <c r="C18" s="41"/>
      <c r="D18" s="41"/>
      <c r="E18" s="41"/>
      <c r="F18" s="41"/>
      <c r="G18" s="44" t="s">
        <v>19</v>
      </c>
      <c r="H18" s="27" t="s">
        <v>46</v>
      </c>
    </row>
    <row r="19" spans="1:8" ht="22.5" x14ac:dyDescent="0.2">
      <c r="A19" s="36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5"/>
      <c r="H19" s="27" t="s">
        <v>46</v>
      </c>
    </row>
    <row r="20" spans="1:8" x14ac:dyDescent="0.2">
      <c r="A20" s="3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7" t="s">
        <v>46</v>
      </c>
    </row>
    <row r="21" spans="1:8" x14ac:dyDescent="0.2">
      <c r="A21" s="29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7" t="s">
        <v>46</v>
      </c>
    </row>
    <row r="22" spans="1:8" x14ac:dyDescent="0.2">
      <c r="A22" s="50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7" t="s">
        <v>37</v>
      </c>
    </row>
    <row r="23" spans="1:8" x14ac:dyDescent="0.2">
      <c r="A23" s="50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7" t="s">
        <v>47</v>
      </c>
    </row>
    <row r="24" spans="1:8" x14ac:dyDescent="0.2">
      <c r="A24" s="50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7" t="s">
        <v>38</v>
      </c>
    </row>
    <row r="25" spans="1:8" x14ac:dyDescent="0.2">
      <c r="A25" s="50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7" t="s">
        <v>39</v>
      </c>
    </row>
    <row r="26" spans="1:8" x14ac:dyDescent="0.2">
      <c r="A26" s="50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7" t="s">
        <v>40</v>
      </c>
    </row>
    <row r="27" spans="1:8" x14ac:dyDescent="0.2">
      <c r="A27" s="50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7" t="s">
        <v>41</v>
      </c>
    </row>
    <row r="28" spans="1:8" ht="22.5" x14ac:dyDescent="0.2">
      <c r="A28" s="50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7" t="s">
        <v>43</v>
      </c>
    </row>
    <row r="29" spans="1:8" ht="22.5" x14ac:dyDescent="0.2">
      <c r="A29" s="50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7" t="s">
        <v>44</v>
      </c>
    </row>
    <row r="30" spans="1:8" x14ac:dyDescent="0.2">
      <c r="A30" s="51"/>
      <c r="B30" s="16"/>
      <c r="C30" s="16"/>
      <c r="D30" s="16"/>
      <c r="E30" s="16"/>
      <c r="F30" s="16"/>
      <c r="G30" s="16"/>
      <c r="H30" s="27" t="s">
        <v>46</v>
      </c>
    </row>
    <row r="31" spans="1:8" ht="41.25" customHeight="1" x14ac:dyDescent="0.2">
      <c r="A31" s="30" t="s">
        <v>48</v>
      </c>
      <c r="B31" s="17">
        <f t="shared" ref="B31:G31" si="14">SUM(B32:B35)</f>
        <v>46244508.289999999</v>
      </c>
      <c r="C31" s="17">
        <f t="shared" si="14"/>
        <v>2352782.7400000002</v>
      </c>
      <c r="D31" s="17">
        <f t="shared" si="14"/>
        <v>48597291.030000001</v>
      </c>
      <c r="E31" s="17">
        <f t="shared" si="14"/>
        <v>26513828.109999999</v>
      </c>
      <c r="F31" s="17">
        <f t="shared" si="14"/>
        <v>23411150.419999998</v>
      </c>
      <c r="G31" s="17">
        <f t="shared" si="14"/>
        <v>-22833357.870000001</v>
      </c>
      <c r="H31" s="27" t="s">
        <v>46</v>
      </c>
    </row>
    <row r="32" spans="1:8" x14ac:dyDescent="0.2">
      <c r="A32" s="50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7" t="s">
        <v>47</v>
      </c>
    </row>
    <row r="33" spans="1:8" x14ac:dyDescent="0.2">
      <c r="A33" s="50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4" si="15">F33-B33</f>
        <v>0</v>
      </c>
      <c r="H33" s="27" t="s">
        <v>40</v>
      </c>
    </row>
    <row r="34" spans="1:8" ht="22.5" x14ac:dyDescent="0.2">
      <c r="A34" s="50" t="s">
        <v>32</v>
      </c>
      <c r="B34" s="16">
        <v>12936624</v>
      </c>
      <c r="C34" s="16">
        <v>2002782.74</v>
      </c>
      <c r="D34" s="16">
        <f>B34+C34</f>
        <v>14939406.74</v>
      </c>
      <c r="E34" s="16">
        <v>3995180.09</v>
      </c>
      <c r="F34" s="16">
        <v>3995180.09</v>
      </c>
      <c r="G34" s="16">
        <f t="shared" si="15"/>
        <v>-8941443.9100000001</v>
      </c>
      <c r="H34" s="27" t="s">
        <v>42</v>
      </c>
    </row>
    <row r="35" spans="1:8" ht="22.5" x14ac:dyDescent="0.2">
      <c r="A35" s="50" t="s">
        <v>26</v>
      </c>
      <c r="B35" s="16">
        <v>33307884.289999999</v>
      </c>
      <c r="C35" s="16">
        <v>350000</v>
      </c>
      <c r="D35" s="16">
        <f>B35+C35</f>
        <v>33657884.289999999</v>
      </c>
      <c r="E35" s="16">
        <v>22518648.02</v>
      </c>
      <c r="F35" s="16">
        <v>19415970.329999998</v>
      </c>
      <c r="G35" s="16">
        <f t="shared" ref="G35" si="16">F35-B35</f>
        <v>-13891913.960000001</v>
      </c>
      <c r="H35" s="27" t="s">
        <v>44</v>
      </c>
    </row>
    <row r="36" spans="1:8" x14ac:dyDescent="0.2">
      <c r="A36" s="51"/>
      <c r="B36" s="16"/>
      <c r="C36" s="16"/>
      <c r="D36" s="16"/>
      <c r="E36" s="16"/>
      <c r="F36" s="16"/>
      <c r="G36" s="16"/>
      <c r="H36" s="27" t="s">
        <v>46</v>
      </c>
    </row>
    <row r="37" spans="1:8" x14ac:dyDescent="0.2">
      <c r="A37" s="29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7" t="s">
        <v>46</v>
      </c>
    </row>
    <row r="38" spans="1:8" x14ac:dyDescent="0.2">
      <c r="A38" s="50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7" t="s">
        <v>45</v>
      </c>
    </row>
    <row r="39" spans="1:8" x14ac:dyDescent="0.2">
      <c r="A39" s="50"/>
      <c r="B39" s="16"/>
      <c r="C39" s="16"/>
      <c r="D39" s="16"/>
      <c r="E39" s="16"/>
      <c r="F39" s="16"/>
      <c r="G39" s="16"/>
      <c r="H39" s="27"/>
    </row>
    <row r="40" spans="1:8" x14ac:dyDescent="0.2">
      <c r="A40" s="52" t="s">
        <v>13</v>
      </c>
      <c r="B40" s="14">
        <f>SUM(B37+B31+B21)</f>
        <v>46244508.289999999</v>
      </c>
      <c r="C40" s="14">
        <f t="shared" ref="C40:G40" si="18">SUM(C37+C31+C21)</f>
        <v>2352782.7400000002</v>
      </c>
      <c r="D40" s="14">
        <f t="shared" si="18"/>
        <v>48597291.030000001</v>
      </c>
      <c r="E40" s="14">
        <f t="shared" si="18"/>
        <v>26513828.109999999</v>
      </c>
      <c r="F40" s="14">
        <f t="shared" si="18"/>
        <v>23411150.419999998</v>
      </c>
      <c r="G40" s="10">
        <f t="shared" si="18"/>
        <v>-22833357.870000001</v>
      </c>
      <c r="H40" s="27" t="s">
        <v>46</v>
      </c>
    </row>
    <row r="41" spans="1:8" x14ac:dyDescent="0.2">
      <c r="A41" s="19"/>
      <c r="B41" s="20"/>
      <c r="C41" s="20"/>
      <c r="D41" s="20"/>
      <c r="E41" s="21" t="s">
        <v>21</v>
      </c>
      <c r="F41" s="22"/>
      <c r="G41" s="18"/>
      <c r="H41" s="27" t="s">
        <v>46</v>
      </c>
    </row>
    <row r="42" spans="1:8" x14ac:dyDescent="0.2">
      <c r="A42" s="28" t="s">
        <v>49</v>
      </c>
    </row>
    <row r="43" spans="1:8" ht="22.5" x14ac:dyDescent="0.2">
      <c r="A43" s="25" t="s">
        <v>34</v>
      </c>
    </row>
    <row r="44" spans="1:8" x14ac:dyDescent="0.2">
      <c r="A44" s="26" t="s">
        <v>35</v>
      </c>
    </row>
    <row r="45" spans="1:8" ht="30.75" customHeight="1" x14ac:dyDescent="0.2">
      <c r="A45" s="43" t="s">
        <v>36</v>
      </c>
      <c r="B45" s="43"/>
      <c r="C45" s="43"/>
      <c r="D45" s="43"/>
      <c r="E45" s="43"/>
      <c r="F45" s="43"/>
      <c r="G45" s="43"/>
    </row>
    <row r="48" spans="1:8" x14ac:dyDescent="0.2">
      <c r="A48" s="38" t="s">
        <v>51</v>
      </c>
      <c r="B48" s="38"/>
      <c r="C48" s="37"/>
      <c r="D48" s="38" t="s">
        <v>52</v>
      </c>
      <c r="E48" s="39"/>
      <c r="F48" s="39"/>
    </row>
    <row r="49" spans="1:6" x14ac:dyDescent="0.2">
      <c r="A49" s="38" t="s">
        <v>53</v>
      </c>
      <c r="B49" s="38"/>
      <c r="C49" s="37"/>
      <c r="D49" s="38" t="s">
        <v>54</v>
      </c>
      <c r="E49" s="39"/>
      <c r="F49" s="39"/>
    </row>
    <row r="50" spans="1:6" x14ac:dyDescent="0.2">
      <c r="A50" s="38" t="s">
        <v>55</v>
      </c>
      <c r="B50" s="38"/>
      <c r="C50" s="37"/>
      <c r="D50" s="38" t="s">
        <v>56</v>
      </c>
      <c r="E50" s="39"/>
      <c r="F50" s="39"/>
    </row>
  </sheetData>
  <sheetProtection formatCells="0" formatColumns="0" formatRows="0" insertRows="0" autoFilter="0"/>
  <mergeCells count="12">
    <mergeCell ref="A1:G1"/>
    <mergeCell ref="A45:G45"/>
    <mergeCell ref="B2:F2"/>
    <mergeCell ref="G2:G3"/>
    <mergeCell ref="B18:F18"/>
    <mergeCell ref="G18:G19"/>
    <mergeCell ref="A48:B48"/>
    <mergeCell ref="A49:B49"/>
    <mergeCell ref="A50:B50"/>
    <mergeCell ref="D48:F48"/>
    <mergeCell ref="D49:F49"/>
    <mergeCell ref="D50:F5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2024-07-18T19:25:34Z</cp:lastPrinted>
  <dcterms:created xsi:type="dcterms:W3CDTF">2012-12-11T20:48:19Z</dcterms:created>
  <dcterms:modified xsi:type="dcterms:W3CDTF">2024-07-18T19:29:13Z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