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Cuenta Pública\4 to_trim 2024 editado para cuenta pùblica\"/>
    </mc:Choice>
  </mc:AlternateContent>
  <bookViews>
    <workbookView xWindow="0" yWindow="0" windowWidth="15360" windowHeight="762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<sst xmlns="http://schemas.openxmlformats.org/spreadsheetml/2006/main" count="27" uniqueCount="27">
  <si>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</si>
  <si>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</si>
  <si>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</si>
  <si>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</si>
  <si>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</si>
  <si>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</si>
  <si>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</si>
  <si>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</si>
  <si>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</si>
  <si>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</si>
  <si>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</si>
  <si>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</si>
  <si>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</si>
  <si>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</si>
  <si>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</si>
  <si>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</si>
  <si>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</si>
  <si>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</si>
  <si>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</si>
  <si>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</si>
  <si>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</si>
  <si>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</si>
  <si>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</si>
  <si>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</si>
  <si>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</si>
  <si>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UNIVERSIDAD TECNOLOGICA DEL SUROESTE DE GUANAJUATO
Estado Analítico del Activo
Del 1 de Enero al 31 de Diciembre de 2024
(Cifras en Pesos)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</si>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</sst>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695325</xdr:colOff>
      <xdr:row>25</xdr:row>
      <xdr:rowOff>76200</xdr:rowOff>
    </xdr:from>
    <xdr:ext cx="8858250" cy="1171575"/>
    <xdr:sp macro="" textlink="">
      <xdr:nvSpPr>
        <xdr:cNvPr id="2" name="CuadroTexto 1"/>
        <xdr:cNvSpPr txBox="1"/>
      </xdr:nvSpPr>
      <xdr:spPr>
        <a:xfrm>
          <a:off x="695325" y="4095750"/>
          <a:ext cx="885825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I21" sqref="I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25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311190325.46999997</v>
      </c>
      <c r="C3" s="8">
        <f t="shared" ref="C3:F3" si="0">C4+C12</f>
        <v>360252003.96999997</v>
      </c>
      <c r="D3" s="8">
        <f t="shared" si="0"/>
        <v>336832588.76999998</v>
      </c>
      <c r="E3" s="8">
        <f t="shared" si="0"/>
        <v>334609740.66999996</v>
      </c>
      <c r="F3" s="8">
        <f t="shared" si="0"/>
        <v>23419415.199999973</v>
      </c>
    </row>
    <row r="4" spans="1:6" x14ac:dyDescent="0.2">
      <c r="A4" s="5" t="s">
        <v>4</v>
      </c>
      <c r="B4" s="8">
        <f>SUM(B5:B11)</f>
        <v>70490703.069999993</v>
      </c>
      <c r="C4" s="8">
        <f>SUM(C5:C11)</f>
        <v>348315362.44999999</v>
      </c>
      <c r="D4" s="8">
        <f>SUM(D5:D11)</f>
        <v>328543167.00999999</v>
      </c>
      <c r="E4" s="8">
        <f>SUM(E5:E11)</f>
        <v>90262898.509999976</v>
      </c>
      <c r="F4" s="8">
        <f>SUM(F5:F11)</f>
        <v>19772195.439999983</v>
      </c>
    </row>
    <row r="5" spans="1:6" x14ac:dyDescent="0.2">
      <c r="A5" s="6" t="s">
        <v>5</v>
      </c>
      <c r="B5" s="9">
        <v>54089616.039999999</v>
      </c>
      <c r="C5" s="9">
        <v>236779099.03999999</v>
      </c>
      <c r="D5" s="9">
        <v>226303500.24000001</v>
      </c>
      <c r="E5" s="9">
        <f>B5+C5-D5</f>
        <v>64565214.839999974</v>
      </c>
      <c r="F5" s="9">
        <f t="shared" ref="F5:F11" si="1">E5-B5</f>
        <v>10475598.799999975</v>
      </c>
    </row>
    <row r="6" spans="1:6" x14ac:dyDescent="0.2">
      <c r="A6" s="6" t="s">
        <v>6</v>
      </c>
      <c r="B6" s="9">
        <v>2015326.71</v>
      </c>
      <c r="C6" s="9">
        <v>103790253.76000001</v>
      </c>
      <c r="D6" s="9">
        <v>101653154.20999999</v>
      </c>
      <c r="E6" s="9">
        <f t="shared" ref="E6:E11" si="2">B6+C6-D6</f>
        <v>4152426.2600000054</v>
      </c>
      <c r="F6" s="9">
        <f t="shared" si="1"/>
        <v>2137099.5500000054</v>
      </c>
    </row>
    <row r="7" spans="1:6" x14ac:dyDescent="0.2">
      <c r="A7" s="6" t="s">
        <v>7</v>
      </c>
      <c r="B7" s="9">
        <v>11960717.939999999</v>
      </c>
      <c r="C7" s="9">
        <v>7746009.6500000004</v>
      </c>
      <c r="D7" s="9">
        <v>586512.56000000006</v>
      </c>
      <c r="E7" s="9">
        <f t="shared" si="2"/>
        <v>19120215.030000001</v>
      </c>
      <c r="F7" s="9">
        <f t="shared" si="1"/>
        <v>7159497.0900000017</v>
      </c>
    </row>
    <row r="8" spans="1:6" x14ac:dyDescent="0.2">
      <c r="A8" s="6" t="s">
        <v>1</v>
      </c>
      <c r="B8" s="9">
        <v>2393800.38</v>
      </c>
      <c r="C8" s="9">
        <v>0</v>
      </c>
      <c r="D8" s="9">
        <v>0</v>
      </c>
      <c r="E8" s="9">
        <f t="shared" si="2"/>
        <v>2393800.38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31242</v>
      </c>
      <c r="C11" s="9">
        <v>0</v>
      </c>
      <c r="D11" s="9">
        <v>0</v>
      </c>
      <c r="E11" s="9">
        <f t="shared" si="2"/>
        <v>31242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240699622.39999998</v>
      </c>
      <c r="C12" s="8">
        <f>SUM(C13:C21)</f>
        <v>11936641.52</v>
      </c>
      <c r="D12" s="8">
        <f>SUM(D13:D21)</f>
        <v>8289421.7599999998</v>
      </c>
      <c r="E12" s="8">
        <f>SUM(E13:E21)</f>
        <v>244346842.15999997</v>
      </c>
      <c r="F12" s="8">
        <f>SUM(F13:F21)</f>
        <v>3647219.7599999905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179112470.38</v>
      </c>
      <c r="C15" s="10">
        <v>11554436.48</v>
      </c>
      <c r="D15" s="10">
        <v>5777218.2400000002</v>
      </c>
      <c r="E15" s="10">
        <f t="shared" si="4"/>
        <v>184889688.61999997</v>
      </c>
      <c r="F15" s="10">
        <f t="shared" si="3"/>
        <v>5777218.2399999797</v>
      </c>
    </row>
    <row r="16" spans="1:6" x14ac:dyDescent="0.2">
      <c r="A16" s="6" t="s">
        <v>14</v>
      </c>
      <c r="B16" s="9">
        <v>101822270.64</v>
      </c>
      <c r="C16" s="9">
        <v>382205.04</v>
      </c>
      <c r="D16" s="9">
        <v>191102.52</v>
      </c>
      <c r="E16" s="9">
        <f t="shared" si="4"/>
        <v>102013373.16000001</v>
      </c>
      <c r="F16" s="9">
        <f t="shared" si="3"/>
        <v>191102.52000001073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-40397366.850000001</v>
      </c>
      <c r="C18" s="9">
        <v>0</v>
      </c>
      <c r="D18" s="9">
        <v>2321101</v>
      </c>
      <c r="E18" s="9">
        <f t="shared" si="4"/>
        <v>-42718467.850000001</v>
      </c>
      <c r="F18" s="9">
        <f t="shared" si="3"/>
        <v>-2321101</v>
      </c>
    </row>
    <row r="19" spans="1:6" x14ac:dyDescent="0.2">
      <c r="A19" s="6" t="s">
        <v>17</v>
      </c>
      <c r="B19" s="9">
        <v>162248.23000000001</v>
      </c>
      <c r="C19" s="9">
        <v>0</v>
      </c>
      <c r="D19" s="9">
        <v>0</v>
      </c>
      <c r="E19" s="9">
        <f t="shared" si="4"/>
        <v>162248.23000000001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26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2025-01-29T18:59:22Z</cp:lastPrinted>
  <dcterms:created xsi:type="dcterms:W3CDTF">2014-02-09T04:04:15Z</dcterms:created>
  <dcterms:modified xsi:type="dcterms:W3CDTF">2025-02-06T17:10:35Z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