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\2025.Transparencia\"/>
    </mc:Choice>
  </mc:AlternateContent>
  <bookViews>
    <workbookView xWindow="0" yWindow="0" windowWidth="13065" windowHeight="9570"/>
  </bookViews>
  <sheets>
    <sheet name="Calendario del Presupuesto de E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E15" i="1" l="1"/>
  <c r="F15" i="1" l="1"/>
  <c r="G15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0" i="1"/>
  <c r="F60" i="1" s="1"/>
  <c r="E59" i="1"/>
  <c r="F59" i="1" s="1"/>
  <c r="E58" i="1"/>
  <c r="F58" i="1" s="1"/>
  <c r="E57" i="1"/>
  <c r="E56" i="1"/>
  <c r="F56" i="1" s="1"/>
  <c r="E55" i="1"/>
  <c r="F55" i="1" s="1"/>
  <c r="E54" i="1"/>
  <c r="F54" i="1" s="1"/>
  <c r="E53" i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E52" i="1"/>
  <c r="F52" i="1" s="1"/>
  <c r="E51" i="1"/>
  <c r="F51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E48" i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G41" i="1" s="1"/>
  <c r="H41" i="1" s="1"/>
  <c r="I41" i="1" s="1"/>
  <c r="J41" i="1" s="1"/>
  <c r="K41" i="1" s="1"/>
  <c r="L41" i="1" s="1"/>
  <c r="M41" i="1" s="1"/>
  <c r="E40" i="1"/>
  <c r="F40" i="1" s="1"/>
  <c r="E39" i="1"/>
  <c r="F39" i="1" s="1"/>
  <c r="G39" i="1" s="1"/>
  <c r="H39" i="1" s="1"/>
  <c r="I39" i="1" s="1"/>
  <c r="J39" i="1" s="1"/>
  <c r="K39" i="1" s="1"/>
  <c r="L39" i="1" s="1"/>
  <c r="E38" i="1"/>
  <c r="F38" i="1" s="1"/>
  <c r="G38" i="1" s="1"/>
  <c r="H38" i="1" s="1"/>
  <c r="I38" i="1" s="1"/>
  <c r="J38" i="1" s="1"/>
  <c r="K38" i="1" s="1"/>
  <c r="L38" i="1" s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E14" i="1"/>
  <c r="F14" i="1" s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E61" i="1"/>
  <c r="F61" i="1" s="1"/>
  <c r="E9" i="1" l="1"/>
  <c r="F9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H15" i="1"/>
  <c r="I15" i="1" s="1"/>
  <c r="J15" i="1" s="1"/>
  <c r="K15" i="1" s="1"/>
  <c r="L15" i="1" s="1"/>
  <c r="M15" i="1" s="1"/>
  <c r="N15" i="1" s="1"/>
  <c r="O15" i="1" s="1"/>
  <c r="P15" i="1" s="1"/>
  <c r="M37" i="1"/>
  <c r="N41" i="1"/>
  <c r="L37" i="1"/>
  <c r="G9" i="1" l="1"/>
  <c r="N9" i="1"/>
  <c r="O41" i="1"/>
  <c r="N37" i="1"/>
  <c r="J9" i="1"/>
  <c r="H9" i="1"/>
  <c r="I9" i="1"/>
  <c r="H17" i="1"/>
  <c r="P41" i="1" l="1"/>
  <c r="P37" i="1" s="1"/>
  <c r="O37" i="1"/>
  <c r="P17" i="1"/>
  <c r="P9" i="1" l="1"/>
  <c r="O9" i="1"/>
  <c r="M9" i="1"/>
  <c r="L9" i="1"/>
  <c r="K9" i="1"/>
  <c r="E17" i="1"/>
  <c r="P73" i="1" l="1"/>
  <c r="O73" i="1"/>
  <c r="N73" i="1"/>
  <c r="M73" i="1"/>
  <c r="L73" i="1"/>
  <c r="K73" i="1"/>
  <c r="J73" i="1"/>
  <c r="I73" i="1"/>
  <c r="H73" i="1"/>
  <c r="G73" i="1"/>
  <c r="P69" i="1"/>
  <c r="O69" i="1"/>
  <c r="N69" i="1"/>
  <c r="M69" i="1"/>
  <c r="L69" i="1"/>
  <c r="K69" i="1"/>
  <c r="J69" i="1"/>
  <c r="I69" i="1"/>
  <c r="H69" i="1"/>
  <c r="G69" i="1"/>
  <c r="P61" i="1"/>
  <c r="O61" i="1"/>
  <c r="M61" i="1"/>
  <c r="L61" i="1"/>
  <c r="K61" i="1"/>
  <c r="J61" i="1"/>
  <c r="I61" i="1"/>
  <c r="H61" i="1"/>
  <c r="G61" i="1"/>
  <c r="P57" i="1"/>
  <c r="O57" i="1"/>
  <c r="N57" i="1"/>
  <c r="M57" i="1"/>
  <c r="L57" i="1"/>
  <c r="K57" i="1"/>
  <c r="J57" i="1"/>
  <c r="I57" i="1"/>
  <c r="H57" i="1"/>
  <c r="G57" i="1"/>
  <c r="F57" i="1"/>
  <c r="P47" i="1"/>
  <c r="O47" i="1"/>
  <c r="N47" i="1"/>
  <c r="M47" i="1"/>
  <c r="L47" i="1"/>
  <c r="K47" i="1"/>
  <c r="J47" i="1"/>
  <c r="I47" i="1"/>
  <c r="H47" i="1"/>
  <c r="G47" i="1"/>
  <c r="F47" i="1"/>
  <c r="E47" i="1"/>
  <c r="K37" i="1"/>
  <c r="J37" i="1"/>
  <c r="I37" i="1"/>
  <c r="H37" i="1"/>
  <c r="G37" i="1"/>
  <c r="F37" i="1"/>
  <c r="E37" i="1"/>
  <c r="O17" i="1"/>
  <c r="N17" i="1"/>
  <c r="M17" i="1"/>
  <c r="L17" i="1"/>
  <c r="K17" i="1"/>
  <c r="J17" i="1"/>
  <c r="I17" i="1"/>
  <c r="G17" i="1"/>
  <c r="F17" i="1"/>
  <c r="P27" i="1" l="1"/>
  <c r="P8" i="1" s="1"/>
  <c r="K27" i="1"/>
  <c r="K8" i="1" s="1"/>
  <c r="F27" i="1"/>
  <c r="F8" i="1" s="1"/>
  <c r="I27" i="1"/>
  <c r="I8" i="1" s="1"/>
  <c r="O27" i="1"/>
  <c r="O8" i="1" s="1"/>
  <c r="J27" i="1"/>
  <c r="J8" i="1" s="1"/>
  <c r="H27" i="1"/>
  <c r="H8" i="1" s="1"/>
  <c r="N27" i="1"/>
  <c r="N8" i="1" s="1"/>
  <c r="E27" i="1"/>
  <c r="E8" i="1" s="1"/>
  <c r="M27" i="1"/>
  <c r="M8" i="1" s="1"/>
  <c r="L27" i="1"/>
  <c r="L8" i="1" s="1"/>
  <c r="G27" i="1"/>
  <c r="G8" i="1" s="1"/>
  <c r="D8" i="1" l="1"/>
</calcChain>
</file>

<file path=xl/sharedStrings.xml><?xml version="1.0" encoding="utf-8"?>
<sst xmlns="http://schemas.openxmlformats.org/spreadsheetml/2006/main" count="90" uniqueCount="90">
  <si>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</si>
  <si>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</si>
  <si>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</si>
  <si>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</si>
  <si>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</si>
  <si>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</si>
  <si>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</si>
  <si>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</si>
  <si>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</si>
  <si>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</si>
  <si>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</si>
  <si>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</si>
  <si>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</si>
  <si>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</si>
  <si>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</si>
  <si>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</si>
  <si>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</si>
  <si>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</si>
  <si>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</si>
  <si>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</si>
  <si>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</si>
  <si>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</si>
  <si>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</si>
  <si>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</si>
  <si>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</si>
  <si>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</si>
  <si>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</si>
  <si>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</si>
  <si>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</si>
  <si>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</si>
  <si>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</si>
  <si>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</si>
  <si>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</si>
  <si>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</si>
  <si>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</si>
  <si>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</si>
  <si>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</si>
  <si>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</si>
  <si>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</si>
  <si>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</si>
  <si>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</si>
  <si>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</si>
  <si>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</si>
  <si>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</si>
  <si>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</si>
  <si>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</si>
  <si>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</si>
  <si>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</si>
  <si>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</si>
  <si>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</si>
  <si>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</si>
  <si>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</si>
  <si>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</si>
  <si>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</si>
  <si>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</si>
  <si>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</si>
  <si>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</si>
  <si>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</si>
  <si>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</si>
  <si>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</si>
  <si>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</si>
  <si>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</si>
  <si>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</si>
  <si>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</si>
  <si>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</si>
  <si>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</si>
  <si>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</si>
  <si>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</si>
  <si>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</si>
  <si>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</si>
  <si>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</si>
  <si>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</si>
  <si>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</si>
  <si>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</si>
  <si>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</si>
  <si>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</si>
  <si>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</si>
  <si>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</si>
  <si>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</si>
  <si>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</si>
  <si>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</si>
  <si>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</si>
  <si>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</si>
  <si>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</si>
  <si>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</si>
  <si>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</si>
  <si>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</si>
  <si>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 xml:space="preserve">CALENDARIO DE PRESUPUESTO DE EGRESOS </t>
  </si>
  <si>
    <t>UNIVERSIDAD TECNOLÓGICA DEL SUROESTE DE GUANAJUATO</t>
  </si>
  <si>
    <t>Información Anual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</si>
</sst>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/>
    <xf numFmtId="0" fontId="1" fillId="0" borderId="0"/>
  </cellStyleXfs>
  <cellXfs count="36">
    <xf numFmtId="0" fontId="0" fillId="0" borderId="0" xfId="0"/>
    <xf numFmtId="0" fontId="16" fillId="21" borderId="0" xfId="0" applyFont="1" applyFill="1"/>
    <xf numFmtId="0" fontId="16" fillId="0" borderId="0" xfId="0" applyFont="1"/>
    <xf numFmtId="0" fontId="17" fillId="23" borderId="0" xfId="0" applyNumberFormat="1" applyFont="1" applyFill="1" applyBorder="1" applyAlignment="1" applyProtection="1">
      <alignment horizontal="center"/>
      <protection locked="0"/>
    </xf>
    <xf numFmtId="0" fontId="17" fillId="23" borderId="0" xfId="3" applyFont="1" applyFill="1" applyBorder="1" applyAlignment="1">
      <alignment horizontal="center"/>
    </xf>
    <xf numFmtId="3" fontId="22" fillId="0" borderId="0" xfId="0" applyNumberFormat="1" applyFont="1" applyAlignment="1"/>
    <xf numFmtId="0" fontId="18" fillId="0" borderId="6" xfId="0" applyFont="1" applyBorder="1"/>
    <xf numFmtId="3" fontId="19" fillId="0" borderId="6" xfId="34" applyNumberFormat="1" applyFont="1" applyBorder="1" applyAlignment="1"/>
    <xf numFmtId="3" fontId="21" fillId="21" borderId="6" xfId="34" applyNumberFormat="1" applyFont="1" applyFill="1" applyBorder="1" applyAlignment="1"/>
    <xf numFmtId="3" fontId="21" fillId="0" borderId="6" xfId="34" applyNumberFormat="1" applyFont="1" applyBorder="1" applyAlignment="1"/>
    <xf numFmtId="0" fontId="18" fillId="21" borderId="0" xfId="0" applyFont="1" applyFill="1"/>
    <xf numFmtId="0" fontId="18" fillId="0" borderId="0" xfId="0" applyFont="1"/>
    <xf numFmtId="0" fontId="22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/>
    <xf numFmtId="4" fontId="18" fillId="0" borderId="0" xfId="0" applyNumberFormat="1" applyFont="1"/>
    <xf numFmtId="0" fontId="18" fillId="0" borderId="8" xfId="0" applyFont="1" applyBorder="1" applyAlignment="1">
      <alignment horizontal="justify" vertical="top" wrapText="1"/>
    </xf>
    <xf numFmtId="3" fontId="21" fillId="0" borderId="9" xfId="34" applyNumberFormat="1" applyFont="1" applyBorder="1" applyAlignment="1"/>
    <xf numFmtId="3" fontId="21" fillId="21" borderId="9" xfId="3" applyNumberFormat="1" applyFont="1" applyFill="1" applyBorder="1" applyAlignment="1"/>
    <xf numFmtId="3" fontId="19" fillId="21" borderId="9" xfId="3" applyNumberFormat="1" applyFont="1" applyFill="1" applyBorder="1" applyAlignment="1"/>
    <xf numFmtId="3" fontId="19" fillId="0" borderId="9" xfId="34" applyNumberFormat="1" applyFont="1" applyBorder="1" applyAlignment="1"/>
    <xf numFmtId="0" fontId="18" fillId="0" borderId="0" xfId="0" applyFont="1" applyBorder="1"/>
    <xf numFmtId="4" fontId="18" fillId="0" borderId="0" xfId="0" applyNumberFormat="1" applyFont="1" applyBorder="1"/>
    <xf numFmtId="0" fontId="16" fillId="23" borderId="0" xfId="0" applyFont="1" applyFill="1" applyBorder="1"/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top" wrapText="1"/>
    </xf>
    <xf numFmtId="0" fontId="22" fillId="23" borderId="6" xfId="0" applyFont="1" applyFill="1" applyBorder="1" applyAlignment="1">
      <alignment horizontal="center" vertical="center"/>
    </xf>
    <xf numFmtId="0" fontId="22" fillId="23" borderId="8" xfId="0" applyFont="1" applyFill="1" applyBorder="1" applyAlignment="1">
      <alignment horizontal="center" vertical="center"/>
    </xf>
    <xf numFmtId="0" fontId="22" fillId="23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3" fontId="18" fillId="0" borderId="0" xfId="0" applyNumberFormat="1" applyFont="1" applyBorder="1"/>
    <xf numFmtId="3" fontId="22" fillId="23" borderId="0" xfId="0" applyNumberFormat="1" applyFont="1" applyFill="1" applyBorder="1" applyAlignment="1">
      <alignment horizontal="center" vertical="center"/>
    </xf>
    <xf numFmtId="3" fontId="21" fillId="0" borderId="6" xfId="167" applyNumberFormat="1" applyFont="1" applyBorder="1" applyProtection="1">
      <protection locked="0"/>
    </xf>
    <xf numFmtId="3" fontId="19" fillId="0" borderId="6" xfId="167" applyNumberFormat="1" applyFont="1" applyBorder="1" applyProtection="1">
      <protection locked="0"/>
    </xf>
  </cellXfs>
  <cellStyles count="176">
    <cellStyle name="20% - Énfasis4 2" xfId="36"/>
    <cellStyle name="20% - Énfasis4 3" xfId="37"/>
    <cellStyle name="Euro" xfId="38"/>
    <cellStyle name="Euro 2" xfId="39"/>
    <cellStyle name="Euro 3" xfId="168"/>
    <cellStyle name="Millares" xfId="34" builtinId="3"/>
    <cellStyle name="Millares 2" xfId="40"/>
    <cellStyle name="Millares 2 2" xfId="41"/>
    <cellStyle name="Millares 2 2 2" xfId="170"/>
    <cellStyle name="Millares 2 3" xfId="171"/>
    <cellStyle name="Millares 2 4" xfId="169"/>
    <cellStyle name="Millares 3" xfId="42"/>
    <cellStyle name="Millares 3 2" xfId="17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Moneda 2 3" xfId="173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16" xfId="16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14" xfId="174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2 2" xfId="175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I12" sqref="I12"/>
    </sheetView>
  </sheetViews>
  <sheetFormatPr baseColWidth="10" defaultColWidth="11.5703125" defaultRowHeight="11.25" x14ac:dyDescent="0.2"/>
  <cols>
    <col min="1" max="1" width="3.5703125" style="11" customWidth="1"/>
    <col min="2" max="2" width="3.7109375" style="11" customWidth="1"/>
    <col min="3" max="3" width="53.28515625" style="11" bestFit="1" customWidth="1"/>
    <col min="4" max="4" width="10.85546875" style="32" bestFit="1" customWidth="1"/>
    <col min="5" max="12" width="7.85546875" style="16" bestFit="1" customWidth="1"/>
    <col min="13" max="13" width="8.7109375" style="16" bestFit="1" customWidth="1"/>
    <col min="14" max="14" width="7.85546875" style="16" bestFit="1" customWidth="1"/>
    <col min="15" max="15" width="8.28515625" style="16" bestFit="1" customWidth="1"/>
    <col min="16" max="16" width="7.85546875" style="16" bestFit="1" customWidth="1"/>
    <col min="17" max="16384" width="11.5703125" style="11"/>
  </cols>
  <sheetData>
    <row r="1" spans="1:17" x14ac:dyDescent="0.2">
      <c r="A1" s="22"/>
      <c r="B1" s="22"/>
      <c r="C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2" customFormat="1" ht="15" customHeight="1" x14ac:dyDescent="0.2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12.75" x14ac:dyDescent="0.2">
      <c r="A3" s="24"/>
      <c r="B3" s="4" t="s">
        <v>87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1" customFormat="1" ht="12.75" x14ac:dyDescent="0.2">
      <c r="A4" s="24"/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1" customFormat="1" ht="12.75" x14ac:dyDescent="0.2">
      <c r="A5" s="24"/>
      <c r="B5" s="4" t="s">
        <v>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x14ac:dyDescent="0.2">
      <c r="E6" s="23"/>
    </row>
    <row r="7" spans="1:17" x14ac:dyDescent="0.2">
      <c r="B7" s="27"/>
      <c r="C7" s="28"/>
      <c r="D7" s="33" t="s">
        <v>13</v>
      </c>
      <c r="E7" s="29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7</v>
      </c>
      <c r="M7" s="27" t="s">
        <v>8</v>
      </c>
      <c r="N7" s="27" t="s">
        <v>9</v>
      </c>
      <c r="O7" s="27" t="s">
        <v>10</v>
      </c>
      <c r="P7" s="27" t="s">
        <v>11</v>
      </c>
    </row>
    <row r="8" spans="1:17" x14ac:dyDescent="0.2">
      <c r="B8" s="30" t="s">
        <v>12</v>
      </c>
      <c r="C8" s="31"/>
      <c r="D8" s="9">
        <f>SUM(E8:P8)</f>
        <v>80198060.289999992</v>
      </c>
      <c r="E8" s="18">
        <f>E9+E17+E27+E37+E47+E57</f>
        <v>6683171.6908333339</v>
      </c>
      <c r="F8" s="9">
        <f>F9+F17+F27+F37+F47+F57+F69+F73+F61</f>
        <v>6683171.6908333339</v>
      </c>
      <c r="G8" s="8">
        <f t="shared" ref="G8:P8" si="0">G9+G17+G27+G37+G47+G57+G69+G73+G61</f>
        <v>6683171.6908333339</v>
      </c>
      <c r="H8" s="8">
        <f t="shared" si="0"/>
        <v>6683171.6908333339</v>
      </c>
      <c r="I8" s="8">
        <f t="shared" si="0"/>
        <v>6683171.6908333339</v>
      </c>
      <c r="J8" s="8">
        <f t="shared" si="0"/>
        <v>6683171.6908333339</v>
      </c>
      <c r="K8" s="8">
        <f t="shared" si="0"/>
        <v>6683171.6908333339</v>
      </c>
      <c r="L8" s="8">
        <f t="shared" si="0"/>
        <v>6683171.6908333339</v>
      </c>
      <c r="M8" s="8">
        <f t="shared" si="0"/>
        <v>6683171.6908333339</v>
      </c>
      <c r="N8" s="8">
        <f t="shared" si="0"/>
        <v>6683171.6908333339</v>
      </c>
      <c r="O8" s="9">
        <f t="shared" si="0"/>
        <v>6683171.6908333339</v>
      </c>
      <c r="P8" s="9">
        <f t="shared" si="0"/>
        <v>6683171.6908333339</v>
      </c>
    </row>
    <row r="9" spans="1:17" x14ac:dyDescent="0.2">
      <c r="B9" s="14" t="s">
        <v>14</v>
      </c>
      <c r="C9" s="26"/>
      <c r="D9" s="34">
        <v>59564870.000000007</v>
      </c>
      <c r="E9" s="19">
        <f>SUM(E10:E16)</f>
        <v>4963739.166666666</v>
      </c>
      <c r="F9" s="5">
        <f>SUM(F10:F16)</f>
        <v>4963739.166666666</v>
      </c>
      <c r="G9" s="9">
        <f t="shared" ref="G9:P9" si="1">SUM(G10:G16)</f>
        <v>4963739.166666666</v>
      </c>
      <c r="H9" s="9">
        <f>SUM(H10:H16)</f>
        <v>4963739.166666666</v>
      </c>
      <c r="I9" s="9">
        <f>SUM(I10:I16)</f>
        <v>4963739.166666666</v>
      </c>
      <c r="J9" s="9">
        <f>SUM(J10:J16)</f>
        <v>4963739.166666666</v>
      </c>
      <c r="K9" s="9">
        <f t="shared" si="1"/>
        <v>4963739.166666666</v>
      </c>
      <c r="L9" s="9">
        <f t="shared" si="1"/>
        <v>4963739.166666666</v>
      </c>
      <c r="M9" s="9">
        <f t="shared" si="1"/>
        <v>4963739.166666666</v>
      </c>
      <c r="N9" s="9">
        <f t="shared" si="1"/>
        <v>4963739.166666666</v>
      </c>
      <c r="O9" s="9">
        <f t="shared" si="1"/>
        <v>4963739.166666666</v>
      </c>
      <c r="P9" s="9">
        <f t="shared" si="1"/>
        <v>4963739.166666666</v>
      </c>
    </row>
    <row r="10" spans="1:17" x14ac:dyDescent="0.2">
      <c r="B10" s="6"/>
      <c r="C10" s="17" t="s">
        <v>15</v>
      </c>
      <c r="D10" s="35">
        <v>29342361.600000001</v>
      </c>
      <c r="E10" s="20">
        <f>D10/12</f>
        <v>2445196.8000000003</v>
      </c>
      <c r="F10" s="7">
        <f>E10</f>
        <v>2445196.8000000003</v>
      </c>
      <c r="G10" s="7">
        <f>F10</f>
        <v>2445196.8000000003</v>
      </c>
      <c r="H10" s="7">
        <f t="shared" ref="H10:P10" si="2">G10</f>
        <v>2445196.8000000003</v>
      </c>
      <c r="I10" s="7">
        <f t="shared" si="2"/>
        <v>2445196.8000000003</v>
      </c>
      <c r="J10" s="7">
        <f t="shared" si="2"/>
        <v>2445196.8000000003</v>
      </c>
      <c r="K10" s="7">
        <f t="shared" si="2"/>
        <v>2445196.8000000003</v>
      </c>
      <c r="L10" s="7">
        <f t="shared" si="2"/>
        <v>2445196.8000000003</v>
      </c>
      <c r="M10" s="7">
        <f t="shared" si="2"/>
        <v>2445196.8000000003</v>
      </c>
      <c r="N10" s="7">
        <f t="shared" si="2"/>
        <v>2445196.8000000003</v>
      </c>
      <c r="O10" s="7">
        <f t="shared" si="2"/>
        <v>2445196.8000000003</v>
      </c>
      <c r="P10" s="7">
        <f t="shared" si="2"/>
        <v>2445196.8000000003</v>
      </c>
    </row>
    <row r="11" spans="1:17" x14ac:dyDescent="0.2">
      <c r="B11" s="6"/>
      <c r="C11" s="17" t="s">
        <v>16</v>
      </c>
      <c r="D11" s="35">
        <v>15576415.039999999</v>
      </c>
      <c r="E11" s="20">
        <f t="shared" ref="E11:E74" si="3">D11/12</f>
        <v>1298034.5866666667</v>
      </c>
      <c r="F11" s="7">
        <f t="shared" ref="F11:P74" si="4">E11</f>
        <v>1298034.5866666667</v>
      </c>
      <c r="G11" s="7">
        <f t="shared" si="4"/>
        <v>1298034.5866666667</v>
      </c>
      <c r="H11" s="7">
        <f t="shared" si="4"/>
        <v>1298034.5866666667</v>
      </c>
      <c r="I11" s="7">
        <f t="shared" si="4"/>
        <v>1298034.5866666667</v>
      </c>
      <c r="J11" s="7">
        <f t="shared" si="4"/>
        <v>1298034.5866666667</v>
      </c>
      <c r="K11" s="7">
        <f t="shared" si="4"/>
        <v>1298034.5866666667</v>
      </c>
      <c r="L11" s="7">
        <f t="shared" si="4"/>
        <v>1298034.5866666667</v>
      </c>
      <c r="M11" s="7">
        <f t="shared" si="4"/>
        <v>1298034.5866666667</v>
      </c>
      <c r="N11" s="7">
        <f t="shared" si="4"/>
        <v>1298034.5866666667</v>
      </c>
      <c r="O11" s="7">
        <f t="shared" si="4"/>
        <v>1298034.5866666667</v>
      </c>
      <c r="P11" s="7">
        <f t="shared" si="4"/>
        <v>1298034.5866666667</v>
      </c>
    </row>
    <row r="12" spans="1:17" x14ac:dyDescent="0.2">
      <c r="B12" s="6"/>
      <c r="C12" s="17" t="s">
        <v>17</v>
      </c>
      <c r="D12" s="35">
        <v>5183806.96</v>
      </c>
      <c r="E12" s="20">
        <f t="shared" si="3"/>
        <v>431983.91333333333</v>
      </c>
      <c r="F12" s="7">
        <f t="shared" si="4"/>
        <v>431983.91333333333</v>
      </c>
      <c r="G12" s="7">
        <f t="shared" si="4"/>
        <v>431983.91333333333</v>
      </c>
      <c r="H12" s="7">
        <f t="shared" si="4"/>
        <v>431983.91333333333</v>
      </c>
      <c r="I12" s="7">
        <f t="shared" si="4"/>
        <v>431983.91333333333</v>
      </c>
      <c r="J12" s="7">
        <f t="shared" si="4"/>
        <v>431983.91333333333</v>
      </c>
      <c r="K12" s="7">
        <f t="shared" si="4"/>
        <v>431983.91333333333</v>
      </c>
      <c r="L12" s="7">
        <f t="shared" si="4"/>
        <v>431983.91333333333</v>
      </c>
      <c r="M12" s="7">
        <f t="shared" si="4"/>
        <v>431983.91333333333</v>
      </c>
      <c r="N12" s="7">
        <f t="shared" si="4"/>
        <v>431983.91333333333</v>
      </c>
      <c r="O12" s="7">
        <f t="shared" si="4"/>
        <v>431983.91333333333</v>
      </c>
      <c r="P12" s="7">
        <f t="shared" si="4"/>
        <v>431983.91333333333</v>
      </c>
      <c r="Q12" s="10"/>
    </row>
    <row r="13" spans="1:17" x14ac:dyDescent="0.2">
      <c r="B13" s="6"/>
      <c r="C13" s="17" t="s">
        <v>18</v>
      </c>
      <c r="D13" s="35">
        <v>5823525.2000000002</v>
      </c>
      <c r="E13" s="20">
        <f t="shared" si="3"/>
        <v>485293.76666666666</v>
      </c>
      <c r="F13" s="7">
        <f t="shared" si="4"/>
        <v>485293.76666666666</v>
      </c>
      <c r="G13" s="7">
        <f t="shared" si="4"/>
        <v>485293.76666666666</v>
      </c>
      <c r="H13" s="7">
        <f t="shared" si="4"/>
        <v>485293.76666666666</v>
      </c>
      <c r="I13" s="7">
        <f t="shared" si="4"/>
        <v>485293.76666666666</v>
      </c>
      <c r="J13" s="7">
        <f t="shared" si="4"/>
        <v>485293.76666666666</v>
      </c>
      <c r="K13" s="7">
        <f t="shared" si="4"/>
        <v>485293.76666666666</v>
      </c>
      <c r="L13" s="7">
        <f t="shared" si="4"/>
        <v>485293.76666666666</v>
      </c>
      <c r="M13" s="7">
        <f t="shared" si="4"/>
        <v>485293.76666666666</v>
      </c>
      <c r="N13" s="7">
        <f t="shared" si="4"/>
        <v>485293.76666666666</v>
      </c>
      <c r="O13" s="7">
        <f t="shared" si="4"/>
        <v>485293.76666666666</v>
      </c>
      <c r="P13" s="7">
        <f t="shared" si="4"/>
        <v>485293.76666666666</v>
      </c>
    </row>
    <row r="14" spans="1:17" x14ac:dyDescent="0.2">
      <c r="B14" s="6"/>
      <c r="C14" s="17" t="s">
        <v>19</v>
      </c>
      <c r="D14" s="35">
        <v>3638761.2</v>
      </c>
      <c r="E14" s="20">
        <f t="shared" si="3"/>
        <v>303230.10000000003</v>
      </c>
      <c r="F14" s="7">
        <f t="shared" si="4"/>
        <v>303230.10000000003</v>
      </c>
      <c r="G14" s="7">
        <f t="shared" si="4"/>
        <v>303230.10000000003</v>
      </c>
      <c r="H14" s="7">
        <f t="shared" si="4"/>
        <v>303230.10000000003</v>
      </c>
      <c r="I14" s="7">
        <f t="shared" si="4"/>
        <v>303230.10000000003</v>
      </c>
      <c r="J14" s="7">
        <f t="shared" si="4"/>
        <v>303230.10000000003</v>
      </c>
      <c r="K14" s="7">
        <f t="shared" si="4"/>
        <v>303230.10000000003</v>
      </c>
      <c r="L14" s="7">
        <f t="shared" si="4"/>
        <v>303230.10000000003</v>
      </c>
      <c r="M14" s="7">
        <f t="shared" si="4"/>
        <v>303230.10000000003</v>
      </c>
      <c r="N14" s="7">
        <f t="shared" si="4"/>
        <v>303230.10000000003</v>
      </c>
      <c r="O14" s="7">
        <f t="shared" si="4"/>
        <v>303230.10000000003</v>
      </c>
      <c r="P14" s="7">
        <f t="shared" si="4"/>
        <v>303230.10000000003</v>
      </c>
    </row>
    <row r="15" spans="1:17" x14ac:dyDescent="0.2">
      <c r="B15" s="6"/>
      <c r="C15" s="17" t="s">
        <v>20</v>
      </c>
      <c r="D15" s="35">
        <v>0</v>
      </c>
      <c r="E15" s="21">
        <f t="shared" ref="E15" si="5">D15</f>
        <v>0</v>
      </c>
      <c r="F15" s="7">
        <f t="shared" si="4"/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si="4"/>
        <v>0</v>
      </c>
    </row>
    <row r="16" spans="1:17" x14ac:dyDescent="0.2">
      <c r="B16" s="6"/>
      <c r="C16" s="17" t="s">
        <v>21</v>
      </c>
      <c r="D16" s="35">
        <v>0</v>
      </c>
      <c r="E16" s="20">
        <f t="shared" si="3"/>
        <v>0</v>
      </c>
      <c r="F16" s="7">
        <f t="shared" si="4"/>
        <v>0</v>
      </c>
      <c r="G16" s="7">
        <f t="shared" si="4"/>
        <v>0</v>
      </c>
      <c r="H16" s="7">
        <f t="shared" si="4"/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0</v>
      </c>
    </row>
    <row r="17" spans="1:16" x14ac:dyDescent="0.2">
      <c r="A17" s="12"/>
      <c r="B17" s="13" t="s">
        <v>22</v>
      </c>
      <c r="C17" s="25"/>
      <c r="D17" s="34">
        <v>3924582.6500000004</v>
      </c>
      <c r="E17" s="18">
        <f>SUM(E18:E26)</f>
        <v>327048.5541666667</v>
      </c>
      <c r="F17" s="9">
        <f t="shared" ref="F17:O17" si="6">SUM(F18:F26)</f>
        <v>327048.5541666667</v>
      </c>
      <c r="G17" s="9">
        <f t="shared" si="6"/>
        <v>327048.5541666667</v>
      </c>
      <c r="H17" s="9">
        <f>SUM(H18:H26)</f>
        <v>327048.5541666667</v>
      </c>
      <c r="I17" s="9">
        <f t="shared" si="6"/>
        <v>327048.5541666667</v>
      </c>
      <c r="J17" s="9">
        <f t="shared" si="6"/>
        <v>327048.5541666667</v>
      </c>
      <c r="K17" s="9">
        <f t="shared" si="6"/>
        <v>327048.5541666667</v>
      </c>
      <c r="L17" s="9">
        <f t="shared" si="6"/>
        <v>327048.5541666667</v>
      </c>
      <c r="M17" s="9">
        <f t="shared" si="6"/>
        <v>327048.5541666667</v>
      </c>
      <c r="N17" s="9">
        <f t="shared" si="6"/>
        <v>327048.5541666667</v>
      </c>
      <c r="O17" s="9">
        <f t="shared" si="6"/>
        <v>327048.5541666667</v>
      </c>
      <c r="P17" s="9">
        <f>SUM(P18:P26)</f>
        <v>327048.5541666667</v>
      </c>
    </row>
    <row r="18" spans="1:16" x14ac:dyDescent="0.2">
      <c r="B18" s="6"/>
      <c r="C18" s="17" t="s">
        <v>23</v>
      </c>
      <c r="D18" s="35">
        <v>1000000.01</v>
      </c>
      <c r="E18" s="20">
        <f>D18/12</f>
        <v>83333.334166666667</v>
      </c>
      <c r="F18" s="7">
        <f t="shared" si="4"/>
        <v>83333.334166666667</v>
      </c>
      <c r="G18" s="7">
        <f t="shared" si="4"/>
        <v>83333.334166666667</v>
      </c>
      <c r="H18" s="7">
        <f t="shared" si="4"/>
        <v>83333.334166666667</v>
      </c>
      <c r="I18" s="7">
        <f t="shared" si="4"/>
        <v>83333.334166666667</v>
      </c>
      <c r="J18" s="7">
        <f t="shared" si="4"/>
        <v>83333.334166666667</v>
      </c>
      <c r="K18" s="7">
        <f t="shared" si="4"/>
        <v>83333.334166666667</v>
      </c>
      <c r="L18" s="7">
        <f t="shared" si="4"/>
        <v>83333.334166666667</v>
      </c>
      <c r="M18" s="7">
        <f t="shared" si="4"/>
        <v>83333.334166666667</v>
      </c>
      <c r="N18" s="7">
        <f t="shared" si="4"/>
        <v>83333.334166666667</v>
      </c>
      <c r="O18" s="7">
        <f t="shared" si="4"/>
        <v>83333.334166666667</v>
      </c>
      <c r="P18" s="7">
        <f t="shared" si="4"/>
        <v>83333.334166666667</v>
      </c>
    </row>
    <row r="19" spans="1:16" x14ac:dyDescent="0.2">
      <c r="B19" s="6"/>
      <c r="C19" s="17" t="s">
        <v>24</v>
      </c>
      <c r="D19" s="35">
        <v>180000</v>
      </c>
      <c r="E19" s="20">
        <f t="shared" si="3"/>
        <v>15000</v>
      </c>
      <c r="F19" s="7">
        <f t="shared" si="4"/>
        <v>15000</v>
      </c>
      <c r="G19" s="7">
        <f t="shared" si="4"/>
        <v>15000</v>
      </c>
      <c r="H19" s="7">
        <f t="shared" si="4"/>
        <v>15000</v>
      </c>
      <c r="I19" s="7">
        <f t="shared" si="4"/>
        <v>15000</v>
      </c>
      <c r="J19" s="7">
        <f t="shared" si="4"/>
        <v>15000</v>
      </c>
      <c r="K19" s="7">
        <f t="shared" si="4"/>
        <v>15000</v>
      </c>
      <c r="L19" s="7">
        <f t="shared" si="4"/>
        <v>15000</v>
      </c>
      <c r="M19" s="7">
        <f t="shared" si="4"/>
        <v>15000</v>
      </c>
      <c r="N19" s="7">
        <f t="shared" si="4"/>
        <v>15000</v>
      </c>
      <c r="O19" s="7">
        <f t="shared" si="4"/>
        <v>15000</v>
      </c>
      <c r="P19" s="7">
        <f t="shared" si="4"/>
        <v>15000</v>
      </c>
    </row>
    <row r="20" spans="1:16" x14ac:dyDescent="0.2">
      <c r="B20" s="6"/>
      <c r="C20" s="17" t="s">
        <v>25</v>
      </c>
      <c r="D20" s="35">
        <v>79999.98</v>
      </c>
      <c r="E20" s="20">
        <f t="shared" si="3"/>
        <v>6666.665</v>
      </c>
      <c r="F20" s="7">
        <f t="shared" si="4"/>
        <v>6666.665</v>
      </c>
      <c r="G20" s="7">
        <f t="shared" si="4"/>
        <v>6666.665</v>
      </c>
      <c r="H20" s="7">
        <f t="shared" si="4"/>
        <v>6666.665</v>
      </c>
      <c r="I20" s="7">
        <f t="shared" si="4"/>
        <v>6666.665</v>
      </c>
      <c r="J20" s="7">
        <f t="shared" si="4"/>
        <v>6666.665</v>
      </c>
      <c r="K20" s="7">
        <f t="shared" si="4"/>
        <v>6666.665</v>
      </c>
      <c r="L20" s="7">
        <f t="shared" si="4"/>
        <v>6666.665</v>
      </c>
      <c r="M20" s="7">
        <f t="shared" si="4"/>
        <v>6666.665</v>
      </c>
      <c r="N20" s="7">
        <f t="shared" si="4"/>
        <v>6666.665</v>
      </c>
      <c r="O20" s="7">
        <f t="shared" si="4"/>
        <v>6666.665</v>
      </c>
      <c r="P20" s="7">
        <f t="shared" si="4"/>
        <v>6666.665</v>
      </c>
    </row>
    <row r="21" spans="1:16" x14ac:dyDescent="0.2">
      <c r="B21" s="6"/>
      <c r="C21" s="17" t="s">
        <v>26</v>
      </c>
      <c r="D21" s="35">
        <v>388924.15</v>
      </c>
      <c r="E21" s="20">
        <f t="shared" si="3"/>
        <v>32410.345833333336</v>
      </c>
      <c r="F21" s="7">
        <f t="shared" si="4"/>
        <v>32410.345833333336</v>
      </c>
      <c r="G21" s="7">
        <f t="shared" si="4"/>
        <v>32410.345833333336</v>
      </c>
      <c r="H21" s="7">
        <f t="shared" si="4"/>
        <v>32410.345833333336</v>
      </c>
      <c r="I21" s="7">
        <f t="shared" si="4"/>
        <v>32410.345833333336</v>
      </c>
      <c r="J21" s="7">
        <f t="shared" si="4"/>
        <v>32410.345833333336</v>
      </c>
      <c r="K21" s="7">
        <f t="shared" si="4"/>
        <v>32410.345833333336</v>
      </c>
      <c r="L21" s="7">
        <f t="shared" si="4"/>
        <v>32410.345833333336</v>
      </c>
      <c r="M21" s="7">
        <f t="shared" si="4"/>
        <v>32410.345833333336</v>
      </c>
      <c r="N21" s="7">
        <f t="shared" si="4"/>
        <v>32410.345833333336</v>
      </c>
      <c r="O21" s="7">
        <f t="shared" si="4"/>
        <v>32410.345833333336</v>
      </c>
      <c r="P21" s="7">
        <f t="shared" si="4"/>
        <v>32410.345833333336</v>
      </c>
    </row>
    <row r="22" spans="1:16" x14ac:dyDescent="0.2">
      <c r="B22" s="6"/>
      <c r="C22" s="17" t="s">
        <v>27</v>
      </c>
      <c r="D22" s="35">
        <v>414999.98</v>
      </c>
      <c r="E22" s="20">
        <f t="shared" si="3"/>
        <v>34583.331666666665</v>
      </c>
      <c r="F22" s="7">
        <f t="shared" si="4"/>
        <v>34583.331666666665</v>
      </c>
      <c r="G22" s="7">
        <f t="shared" si="4"/>
        <v>34583.331666666665</v>
      </c>
      <c r="H22" s="7">
        <f t="shared" si="4"/>
        <v>34583.331666666665</v>
      </c>
      <c r="I22" s="7">
        <f t="shared" si="4"/>
        <v>34583.331666666665</v>
      </c>
      <c r="J22" s="7">
        <f t="shared" si="4"/>
        <v>34583.331666666665</v>
      </c>
      <c r="K22" s="7">
        <f t="shared" si="4"/>
        <v>34583.331666666665</v>
      </c>
      <c r="L22" s="7">
        <f t="shared" si="4"/>
        <v>34583.331666666665</v>
      </c>
      <c r="M22" s="7">
        <f t="shared" si="4"/>
        <v>34583.331666666665</v>
      </c>
      <c r="N22" s="7">
        <f t="shared" si="4"/>
        <v>34583.331666666665</v>
      </c>
      <c r="O22" s="7">
        <f t="shared" si="4"/>
        <v>34583.331666666665</v>
      </c>
      <c r="P22" s="7">
        <f t="shared" si="4"/>
        <v>34583.331666666665</v>
      </c>
    </row>
    <row r="23" spans="1:16" x14ac:dyDescent="0.2">
      <c r="B23" s="6"/>
      <c r="C23" s="17" t="s">
        <v>28</v>
      </c>
      <c r="D23" s="35">
        <v>1090658.52</v>
      </c>
      <c r="E23" s="20">
        <f t="shared" si="3"/>
        <v>90888.21</v>
      </c>
      <c r="F23" s="7">
        <f t="shared" si="4"/>
        <v>90888.21</v>
      </c>
      <c r="G23" s="7">
        <f t="shared" si="4"/>
        <v>90888.21</v>
      </c>
      <c r="H23" s="7">
        <f t="shared" si="4"/>
        <v>90888.21</v>
      </c>
      <c r="I23" s="7">
        <f t="shared" si="4"/>
        <v>90888.21</v>
      </c>
      <c r="J23" s="7">
        <f t="shared" si="4"/>
        <v>90888.21</v>
      </c>
      <c r="K23" s="7">
        <f t="shared" si="4"/>
        <v>90888.21</v>
      </c>
      <c r="L23" s="7">
        <f t="shared" si="4"/>
        <v>90888.21</v>
      </c>
      <c r="M23" s="7">
        <f t="shared" si="4"/>
        <v>90888.21</v>
      </c>
      <c r="N23" s="7">
        <f t="shared" si="4"/>
        <v>90888.21</v>
      </c>
      <c r="O23" s="7">
        <f t="shared" si="4"/>
        <v>90888.21</v>
      </c>
      <c r="P23" s="7">
        <f t="shared" si="4"/>
        <v>90888.21</v>
      </c>
    </row>
    <row r="24" spans="1:16" x14ac:dyDescent="0.2">
      <c r="B24" s="6"/>
      <c r="C24" s="17" t="s">
        <v>29</v>
      </c>
      <c r="D24" s="35">
        <v>330000.01</v>
      </c>
      <c r="E24" s="20">
        <f t="shared" si="3"/>
        <v>27500.000833333335</v>
      </c>
      <c r="F24" s="7">
        <f t="shared" si="4"/>
        <v>27500.000833333335</v>
      </c>
      <c r="G24" s="7">
        <f t="shared" si="4"/>
        <v>27500.000833333335</v>
      </c>
      <c r="H24" s="7">
        <f t="shared" si="4"/>
        <v>27500.000833333335</v>
      </c>
      <c r="I24" s="7">
        <f t="shared" si="4"/>
        <v>27500.000833333335</v>
      </c>
      <c r="J24" s="7">
        <f t="shared" si="4"/>
        <v>27500.000833333335</v>
      </c>
      <c r="K24" s="7">
        <f t="shared" si="4"/>
        <v>27500.000833333335</v>
      </c>
      <c r="L24" s="7">
        <f t="shared" si="4"/>
        <v>27500.000833333335</v>
      </c>
      <c r="M24" s="7">
        <f t="shared" si="4"/>
        <v>27500.000833333335</v>
      </c>
      <c r="N24" s="7">
        <f t="shared" si="4"/>
        <v>27500.000833333335</v>
      </c>
      <c r="O24" s="7">
        <f t="shared" si="4"/>
        <v>27500.000833333335</v>
      </c>
      <c r="P24" s="7">
        <f t="shared" si="4"/>
        <v>27500.000833333335</v>
      </c>
    </row>
    <row r="25" spans="1:16" x14ac:dyDescent="0.2">
      <c r="B25" s="6"/>
      <c r="C25" s="17" t="s">
        <v>30</v>
      </c>
      <c r="D25" s="35">
        <v>0</v>
      </c>
      <c r="E25" s="20">
        <f t="shared" si="3"/>
        <v>0</v>
      </c>
      <c r="F25" s="7">
        <f t="shared" si="4"/>
        <v>0</v>
      </c>
      <c r="G25" s="7">
        <f t="shared" si="4"/>
        <v>0</v>
      </c>
      <c r="H25" s="7">
        <f t="shared" si="4"/>
        <v>0</v>
      </c>
      <c r="I25" s="7">
        <f t="shared" si="4"/>
        <v>0</v>
      </c>
      <c r="J25" s="7">
        <f t="shared" si="4"/>
        <v>0</v>
      </c>
      <c r="K25" s="7">
        <f t="shared" si="4"/>
        <v>0</v>
      </c>
      <c r="L25" s="7">
        <f t="shared" si="4"/>
        <v>0</v>
      </c>
      <c r="M25" s="7">
        <f t="shared" si="4"/>
        <v>0</v>
      </c>
      <c r="N25" s="7">
        <f t="shared" si="4"/>
        <v>0</v>
      </c>
      <c r="O25" s="7">
        <f t="shared" si="4"/>
        <v>0</v>
      </c>
      <c r="P25" s="7">
        <f t="shared" si="4"/>
        <v>0</v>
      </c>
    </row>
    <row r="26" spans="1:16" x14ac:dyDescent="0.2">
      <c r="B26" s="6"/>
      <c r="C26" s="17" t="s">
        <v>31</v>
      </c>
      <c r="D26" s="35">
        <v>440000</v>
      </c>
      <c r="E26" s="20">
        <f t="shared" si="3"/>
        <v>36666.666666666664</v>
      </c>
      <c r="F26" s="7">
        <f t="shared" si="4"/>
        <v>36666.666666666664</v>
      </c>
      <c r="G26" s="7">
        <f t="shared" si="4"/>
        <v>36666.666666666664</v>
      </c>
      <c r="H26" s="7">
        <f t="shared" si="4"/>
        <v>36666.666666666664</v>
      </c>
      <c r="I26" s="7">
        <f t="shared" si="4"/>
        <v>36666.666666666664</v>
      </c>
      <c r="J26" s="7">
        <f t="shared" si="4"/>
        <v>36666.666666666664</v>
      </c>
      <c r="K26" s="7">
        <f t="shared" si="4"/>
        <v>36666.666666666664</v>
      </c>
      <c r="L26" s="7">
        <f t="shared" si="4"/>
        <v>36666.666666666664</v>
      </c>
      <c r="M26" s="7">
        <f t="shared" si="4"/>
        <v>36666.666666666664</v>
      </c>
      <c r="N26" s="7">
        <f t="shared" si="4"/>
        <v>36666.666666666664</v>
      </c>
      <c r="O26" s="7">
        <f t="shared" si="4"/>
        <v>36666.666666666664</v>
      </c>
      <c r="P26" s="7">
        <f t="shared" si="4"/>
        <v>36666.666666666664</v>
      </c>
    </row>
    <row r="27" spans="1:16" x14ac:dyDescent="0.2">
      <c r="B27" s="14" t="s">
        <v>32</v>
      </c>
      <c r="C27" s="26"/>
      <c r="D27" s="34">
        <v>13545614.68</v>
      </c>
      <c r="E27" s="18">
        <f>SUM(E28:E36)</f>
        <v>1128801.2233333334</v>
      </c>
      <c r="F27" s="9">
        <f t="shared" ref="F27:P27" si="7">SUM(F28:F36)</f>
        <v>1128801.2233333334</v>
      </c>
      <c r="G27" s="9">
        <f t="shared" si="7"/>
        <v>1128801.2233333334</v>
      </c>
      <c r="H27" s="9">
        <f t="shared" si="7"/>
        <v>1128801.2233333334</v>
      </c>
      <c r="I27" s="9">
        <f t="shared" si="7"/>
        <v>1128801.2233333334</v>
      </c>
      <c r="J27" s="9">
        <f t="shared" si="7"/>
        <v>1128801.2233333334</v>
      </c>
      <c r="K27" s="9">
        <f t="shared" si="7"/>
        <v>1128801.2233333334</v>
      </c>
      <c r="L27" s="9">
        <f t="shared" si="7"/>
        <v>1128801.2233333334</v>
      </c>
      <c r="M27" s="9">
        <f t="shared" si="7"/>
        <v>1128801.2233333334</v>
      </c>
      <c r="N27" s="9">
        <f t="shared" si="7"/>
        <v>1128801.2233333334</v>
      </c>
      <c r="O27" s="9">
        <f t="shared" si="7"/>
        <v>1128801.2233333334</v>
      </c>
      <c r="P27" s="9">
        <f t="shared" si="7"/>
        <v>1128801.2233333334</v>
      </c>
    </row>
    <row r="28" spans="1:16" x14ac:dyDescent="0.2">
      <c r="B28" s="6"/>
      <c r="C28" s="17" t="s">
        <v>33</v>
      </c>
      <c r="D28" s="35">
        <v>2364536.83</v>
      </c>
      <c r="E28" s="20">
        <f t="shared" si="3"/>
        <v>197044.73583333334</v>
      </c>
      <c r="F28" s="7">
        <f t="shared" si="4"/>
        <v>197044.73583333334</v>
      </c>
      <c r="G28" s="7">
        <f t="shared" si="4"/>
        <v>197044.73583333334</v>
      </c>
      <c r="H28" s="7">
        <f t="shared" si="4"/>
        <v>197044.73583333334</v>
      </c>
      <c r="I28" s="7">
        <f t="shared" si="4"/>
        <v>197044.73583333334</v>
      </c>
      <c r="J28" s="7">
        <f t="shared" si="4"/>
        <v>197044.73583333334</v>
      </c>
      <c r="K28" s="7">
        <f t="shared" si="4"/>
        <v>197044.73583333334</v>
      </c>
      <c r="L28" s="7">
        <f t="shared" ref="L28:P29" si="8">K28</f>
        <v>197044.73583333334</v>
      </c>
      <c r="M28" s="7">
        <f t="shared" si="8"/>
        <v>197044.73583333334</v>
      </c>
      <c r="N28" s="7">
        <f t="shared" si="8"/>
        <v>197044.73583333334</v>
      </c>
      <c r="O28" s="7">
        <f t="shared" si="8"/>
        <v>197044.73583333334</v>
      </c>
      <c r="P28" s="7">
        <f t="shared" si="8"/>
        <v>197044.73583333334</v>
      </c>
    </row>
    <row r="29" spans="1:16" x14ac:dyDescent="0.2">
      <c r="B29" s="6"/>
      <c r="C29" s="17" t="s">
        <v>34</v>
      </c>
      <c r="D29" s="35">
        <v>1225376.28</v>
      </c>
      <c r="E29" s="20">
        <f t="shared" si="3"/>
        <v>102114.69</v>
      </c>
      <c r="F29" s="7">
        <f t="shared" si="4"/>
        <v>102114.69</v>
      </c>
      <c r="G29" s="7">
        <f t="shared" si="4"/>
        <v>102114.69</v>
      </c>
      <c r="H29" s="7">
        <f t="shared" si="4"/>
        <v>102114.69</v>
      </c>
      <c r="I29" s="7">
        <f t="shared" si="4"/>
        <v>102114.69</v>
      </c>
      <c r="J29" s="7">
        <f t="shared" si="4"/>
        <v>102114.69</v>
      </c>
      <c r="K29" s="7">
        <f t="shared" si="4"/>
        <v>102114.69</v>
      </c>
      <c r="L29" s="7">
        <f t="shared" si="4"/>
        <v>102114.69</v>
      </c>
      <c r="M29" s="7">
        <f t="shared" si="8"/>
        <v>102114.69</v>
      </c>
      <c r="N29" s="7">
        <f t="shared" si="8"/>
        <v>102114.69</v>
      </c>
      <c r="O29" s="7">
        <f t="shared" si="8"/>
        <v>102114.69</v>
      </c>
      <c r="P29" s="7">
        <f t="shared" si="8"/>
        <v>102114.69</v>
      </c>
    </row>
    <row r="30" spans="1:16" x14ac:dyDescent="0.2">
      <c r="B30" s="6"/>
      <c r="C30" s="17" t="s">
        <v>35</v>
      </c>
      <c r="D30" s="35">
        <v>2698528.46</v>
      </c>
      <c r="E30" s="20">
        <f t="shared" si="3"/>
        <v>224877.37166666667</v>
      </c>
      <c r="F30" s="7">
        <f t="shared" si="4"/>
        <v>224877.37166666667</v>
      </c>
      <c r="G30" s="7">
        <f t="shared" si="4"/>
        <v>224877.37166666667</v>
      </c>
      <c r="H30" s="7">
        <f t="shared" si="4"/>
        <v>224877.37166666667</v>
      </c>
      <c r="I30" s="7">
        <f t="shared" si="4"/>
        <v>224877.37166666667</v>
      </c>
      <c r="J30" s="7">
        <f t="shared" si="4"/>
        <v>224877.37166666667</v>
      </c>
      <c r="K30" s="7">
        <f t="shared" si="4"/>
        <v>224877.37166666667</v>
      </c>
      <c r="L30" s="7">
        <f t="shared" ref="L30:P36" si="9">K30</f>
        <v>224877.37166666667</v>
      </c>
      <c r="M30" s="7">
        <f t="shared" si="9"/>
        <v>224877.37166666667</v>
      </c>
      <c r="N30" s="7">
        <f t="shared" si="9"/>
        <v>224877.37166666667</v>
      </c>
      <c r="O30" s="7">
        <f t="shared" si="9"/>
        <v>224877.37166666667</v>
      </c>
      <c r="P30" s="7">
        <f t="shared" si="9"/>
        <v>224877.37166666667</v>
      </c>
    </row>
    <row r="31" spans="1:16" x14ac:dyDescent="0.2">
      <c r="B31" s="6"/>
      <c r="C31" s="17" t="s">
        <v>36</v>
      </c>
      <c r="D31" s="35">
        <v>60000</v>
      </c>
      <c r="E31" s="20">
        <f t="shared" si="3"/>
        <v>5000</v>
      </c>
      <c r="F31" s="7">
        <f t="shared" si="4"/>
        <v>5000</v>
      </c>
      <c r="G31" s="7">
        <f t="shared" si="4"/>
        <v>5000</v>
      </c>
      <c r="H31" s="7">
        <f t="shared" si="4"/>
        <v>5000</v>
      </c>
      <c r="I31" s="7">
        <f t="shared" si="4"/>
        <v>5000</v>
      </c>
      <c r="J31" s="7">
        <f t="shared" si="4"/>
        <v>5000</v>
      </c>
      <c r="K31" s="7">
        <f t="shared" si="4"/>
        <v>5000</v>
      </c>
      <c r="L31" s="7">
        <f t="shared" si="9"/>
        <v>5000</v>
      </c>
      <c r="M31" s="7">
        <f t="shared" si="9"/>
        <v>5000</v>
      </c>
      <c r="N31" s="7">
        <f t="shared" si="9"/>
        <v>5000</v>
      </c>
      <c r="O31" s="7">
        <f t="shared" si="9"/>
        <v>5000</v>
      </c>
      <c r="P31" s="7">
        <f t="shared" si="9"/>
        <v>5000</v>
      </c>
    </row>
    <row r="32" spans="1:16" x14ac:dyDescent="0.2">
      <c r="B32" s="6"/>
      <c r="C32" s="17" t="s">
        <v>37</v>
      </c>
      <c r="D32" s="35">
        <v>4137173.08</v>
      </c>
      <c r="E32" s="20">
        <f t="shared" si="3"/>
        <v>344764.42333333334</v>
      </c>
      <c r="F32" s="7">
        <f t="shared" si="4"/>
        <v>344764.42333333334</v>
      </c>
      <c r="G32" s="7">
        <f t="shared" si="4"/>
        <v>344764.42333333334</v>
      </c>
      <c r="H32" s="7">
        <f t="shared" si="4"/>
        <v>344764.42333333334</v>
      </c>
      <c r="I32" s="7">
        <f t="shared" si="4"/>
        <v>344764.42333333334</v>
      </c>
      <c r="J32" s="7">
        <f t="shared" si="4"/>
        <v>344764.42333333334</v>
      </c>
      <c r="K32" s="7">
        <f t="shared" si="4"/>
        <v>344764.42333333334</v>
      </c>
      <c r="L32" s="7">
        <f t="shared" si="9"/>
        <v>344764.42333333334</v>
      </c>
      <c r="M32" s="7">
        <f t="shared" si="9"/>
        <v>344764.42333333334</v>
      </c>
      <c r="N32" s="7">
        <f t="shared" si="9"/>
        <v>344764.42333333334</v>
      </c>
      <c r="O32" s="7">
        <f t="shared" si="9"/>
        <v>344764.42333333334</v>
      </c>
      <c r="P32" s="7">
        <f t="shared" si="9"/>
        <v>344764.42333333334</v>
      </c>
    </row>
    <row r="33" spans="1:16" x14ac:dyDescent="0.2">
      <c r="B33" s="6"/>
      <c r="C33" s="17" t="s">
        <v>38</v>
      </c>
      <c r="D33" s="35">
        <v>450000</v>
      </c>
      <c r="E33" s="20">
        <f t="shared" si="3"/>
        <v>37500</v>
      </c>
      <c r="F33" s="7">
        <f t="shared" si="4"/>
        <v>37500</v>
      </c>
      <c r="G33" s="7">
        <f t="shared" si="4"/>
        <v>37500</v>
      </c>
      <c r="H33" s="7">
        <f t="shared" si="4"/>
        <v>37500</v>
      </c>
      <c r="I33" s="7">
        <f t="shared" si="4"/>
        <v>37500</v>
      </c>
      <c r="J33" s="7">
        <f t="shared" si="4"/>
        <v>37500</v>
      </c>
      <c r="K33" s="7">
        <f t="shared" si="4"/>
        <v>37500</v>
      </c>
      <c r="L33" s="7">
        <f t="shared" si="9"/>
        <v>37500</v>
      </c>
      <c r="M33" s="7">
        <f t="shared" si="9"/>
        <v>37500</v>
      </c>
      <c r="N33" s="7">
        <f t="shared" si="9"/>
        <v>37500</v>
      </c>
      <c r="O33" s="7">
        <f t="shared" si="9"/>
        <v>37500</v>
      </c>
      <c r="P33" s="7">
        <f t="shared" si="9"/>
        <v>37500</v>
      </c>
    </row>
    <row r="34" spans="1:16" x14ac:dyDescent="0.2">
      <c r="B34" s="6"/>
      <c r="C34" s="17" t="s">
        <v>39</v>
      </c>
      <c r="D34" s="35">
        <v>310000</v>
      </c>
      <c r="E34" s="20">
        <f t="shared" si="3"/>
        <v>25833.333333333332</v>
      </c>
      <c r="F34" s="7">
        <f t="shared" si="4"/>
        <v>25833.333333333332</v>
      </c>
      <c r="G34" s="7">
        <f t="shared" si="4"/>
        <v>25833.333333333332</v>
      </c>
      <c r="H34" s="7">
        <f t="shared" si="4"/>
        <v>25833.333333333332</v>
      </c>
      <c r="I34" s="7">
        <f t="shared" si="4"/>
        <v>25833.333333333332</v>
      </c>
      <c r="J34" s="7">
        <f t="shared" si="4"/>
        <v>25833.333333333332</v>
      </c>
      <c r="K34" s="7">
        <f t="shared" si="4"/>
        <v>25833.333333333332</v>
      </c>
      <c r="L34" s="7">
        <f t="shared" si="9"/>
        <v>25833.333333333332</v>
      </c>
      <c r="M34" s="7">
        <f t="shared" si="9"/>
        <v>25833.333333333332</v>
      </c>
      <c r="N34" s="7">
        <f t="shared" si="9"/>
        <v>25833.333333333332</v>
      </c>
      <c r="O34" s="7">
        <f t="shared" si="9"/>
        <v>25833.333333333332</v>
      </c>
      <c r="P34" s="7">
        <f t="shared" si="9"/>
        <v>25833.333333333332</v>
      </c>
    </row>
    <row r="35" spans="1:16" x14ac:dyDescent="0.2">
      <c r="B35" s="6"/>
      <c r="C35" s="17" t="s">
        <v>40</v>
      </c>
      <c r="D35" s="35">
        <v>800000</v>
      </c>
      <c r="E35" s="20">
        <f t="shared" si="3"/>
        <v>66666.666666666672</v>
      </c>
      <c r="F35" s="7">
        <f t="shared" si="4"/>
        <v>66666.666666666672</v>
      </c>
      <c r="G35" s="7">
        <f t="shared" si="4"/>
        <v>66666.666666666672</v>
      </c>
      <c r="H35" s="7">
        <f t="shared" si="4"/>
        <v>66666.666666666672</v>
      </c>
      <c r="I35" s="7">
        <f t="shared" si="4"/>
        <v>66666.666666666672</v>
      </c>
      <c r="J35" s="7">
        <f t="shared" si="4"/>
        <v>66666.666666666672</v>
      </c>
      <c r="K35" s="7">
        <f t="shared" si="4"/>
        <v>66666.666666666672</v>
      </c>
      <c r="L35" s="7">
        <f t="shared" si="9"/>
        <v>66666.666666666672</v>
      </c>
      <c r="M35" s="7">
        <f t="shared" si="9"/>
        <v>66666.666666666672</v>
      </c>
      <c r="N35" s="7">
        <f t="shared" si="9"/>
        <v>66666.666666666672</v>
      </c>
      <c r="O35" s="7">
        <f t="shared" si="9"/>
        <v>66666.666666666672</v>
      </c>
      <c r="P35" s="7">
        <f t="shared" si="9"/>
        <v>66666.666666666672</v>
      </c>
    </row>
    <row r="36" spans="1:16" x14ac:dyDescent="0.2">
      <c r="B36" s="6"/>
      <c r="C36" s="17" t="s">
        <v>41</v>
      </c>
      <c r="D36" s="35">
        <v>1500000.03</v>
      </c>
      <c r="E36" s="20">
        <f t="shared" si="3"/>
        <v>125000.0025</v>
      </c>
      <c r="F36" s="7">
        <f t="shared" si="4"/>
        <v>125000.0025</v>
      </c>
      <c r="G36" s="7">
        <f t="shared" si="4"/>
        <v>125000.0025</v>
      </c>
      <c r="H36" s="7">
        <f t="shared" si="4"/>
        <v>125000.0025</v>
      </c>
      <c r="I36" s="7">
        <f t="shared" si="4"/>
        <v>125000.0025</v>
      </c>
      <c r="J36" s="7">
        <f t="shared" si="4"/>
        <v>125000.0025</v>
      </c>
      <c r="K36" s="7">
        <f t="shared" si="4"/>
        <v>125000.0025</v>
      </c>
      <c r="L36" s="7">
        <f t="shared" si="9"/>
        <v>125000.0025</v>
      </c>
      <c r="M36" s="7">
        <f t="shared" si="9"/>
        <v>125000.0025</v>
      </c>
      <c r="N36" s="7">
        <f t="shared" si="9"/>
        <v>125000.0025</v>
      </c>
      <c r="O36" s="7">
        <f t="shared" si="9"/>
        <v>125000.0025</v>
      </c>
      <c r="P36" s="7">
        <f t="shared" si="9"/>
        <v>125000.0025</v>
      </c>
    </row>
    <row r="37" spans="1:16" x14ac:dyDescent="0.2">
      <c r="A37" s="15"/>
      <c r="B37" s="14" t="s">
        <v>42</v>
      </c>
      <c r="C37" s="26"/>
      <c r="D37" s="34">
        <v>500000</v>
      </c>
      <c r="E37" s="18">
        <f>SUM(E38:E46)</f>
        <v>41666.666666666664</v>
      </c>
      <c r="F37" s="9">
        <f t="shared" ref="F37:P37" si="10">SUM(F38:F46)</f>
        <v>41666.666666666664</v>
      </c>
      <c r="G37" s="9">
        <f t="shared" si="10"/>
        <v>41666.666666666664</v>
      </c>
      <c r="H37" s="9">
        <f t="shared" si="10"/>
        <v>41666.666666666664</v>
      </c>
      <c r="I37" s="9">
        <f t="shared" si="10"/>
        <v>41666.666666666664</v>
      </c>
      <c r="J37" s="9">
        <f t="shared" si="10"/>
        <v>41666.666666666664</v>
      </c>
      <c r="K37" s="9">
        <f t="shared" si="10"/>
        <v>41666.666666666664</v>
      </c>
      <c r="L37" s="9">
        <f t="shared" si="10"/>
        <v>41666.666666666664</v>
      </c>
      <c r="M37" s="9">
        <f t="shared" si="10"/>
        <v>41666.666666666664</v>
      </c>
      <c r="N37" s="9">
        <f t="shared" si="10"/>
        <v>41666.666666666664</v>
      </c>
      <c r="O37" s="9">
        <f t="shared" si="10"/>
        <v>41666.666666666664</v>
      </c>
      <c r="P37" s="9">
        <f t="shared" si="10"/>
        <v>41666.666666666664</v>
      </c>
    </row>
    <row r="38" spans="1:16" x14ac:dyDescent="0.2">
      <c r="B38" s="6"/>
      <c r="C38" s="17" t="s">
        <v>43</v>
      </c>
      <c r="D38" s="35">
        <v>0</v>
      </c>
      <c r="E38" s="20">
        <f t="shared" si="3"/>
        <v>0</v>
      </c>
      <c r="F38" s="7">
        <f t="shared" si="4"/>
        <v>0</v>
      </c>
      <c r="G38" s="7">
        <f t="shared" ref="G38:L39" si="11">F38</f>
        <v>0</v>
      </c>
      <c r="H38" s="7">
        <f t="shared" si="11"/>
        <v>0</v>
      </c>
      <c r="I38" s="7">
        <f t="shared" si="11"/>
        <v>0</v>
      </c>
      <c r="J38" s="7">
        <f t="shared" si="11"/>
        <v>0</v>
      </c>
      <c r="K38" s="7">
        <f t="shared" si="11"/>
        <v>0</v>
      </c>
      <c r="L38" s="7">
        <f t="shared" si="11"/>
        <v>0</v>
      </c>
      <c r="M38" s="7">
        <v>0</v>
      </c>
      <c r="N38" s="7">
        <v>0</v>
      </c>
      <c r="O38" s="7">
        <v>0</v>
      </c>
      <c r="P38" s="7">
        <v>0</v>
      </c>
    </row>
    <row r="39" spans="1:16" x14ac:dyDescent="0.2">
      <c r="B39" s="6"/>
      <c r="C39" s="17" t="s">
        <v>44</v>
      </c>
      <c r="D39" s="35">
        <v>0</v>
      </c>
      <c r="E39" s="20">
        <f t="shared" si="3"/>
        <v>0</v>
      </c>
      <c r="F39" s="7">
        <f t="shared" si="4"/>
        <v>0</v>
      </c>
      <c r="G39" s="7">
        <f t="shared" si="11"/>
        <v>0</v>
      </c>
      <c r="H39" s="7">
        <f t="shared" si="11"/>
        <v>0</v>
      </c>
      <c r="I39" s="7">
        <f t="shared" si="11"/>
        <v>0</v>
      </c>
      <c r="J39" s="7">
        <f t="shared" si="11"/>
        <v>0</v>
      </c>
      <c r="K39" s="7">
        <f t="shared" si="11"/>
        <v>0</v>
      </c>
      <c r="L39" s="7">
        <f t="shared" si="11"/>
        <v>0</v>
      </c>
      <c r="M39" s="7">
        <v>0</v>
      </c>
      <c r="N39" s="7">
        <v>0</v>
      </c>
      <c r="O39" s="7">
        <v>0</v>
      </c>
      <c r="P39" s="7">
        <v>0</v>
      </c>
    </row>
    <row r="40" spans="1:16" x14ac:dyDescent="0.2">
      <c r="B40" s="6"/>
      <c r="C40" s="17" t="s">
        <v>45</v>
      </c>
      <c r="D40" s="35">
        <v>0</v>
      </c>
      <c r="E40" s="20">
        <f t="shared" si="3"/>
        <v>0</v>
      </c>
      <c r="F40" s="7">
        <f t="shared" si="4"/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</row>
    <row r="41" spans="1:16" x14ac:dyDescent="0.2">
      <c r="B41" s="6"/>
      <c r="C41" s="17" t="s">
        <v>46</v>
      </c>
      <c r="D41" s="35">
        <v>500000</v>
      </c>
      <c r="E41" s="20">
        <f t="shared" si="3"/>
        <v>41666.666666666664</v>
      </c>
      <c r="F41" s="7">
        <f t="shared" si="4"/>
        <v>41666.666666666664</v>
      </c>
      <c r="G41" s="7">
        <f t="shared" ref="G41:P41" si="12">F41</f>
        <v>41666.666666666664</v>
      </c>
      <c r="H41" s="7">
        <f t="shared" si="12"/>
        <v>41666.666666666664</v>
      </c>
      <c r="I41" s="7">
        <f t="shared" si="12"/>
        <v>41666.666666666664</v>
      </c>
      <c r="J41" s="7">
        <f t="shared" si="12"/>
        <v>41666.666666666664</v>
      </c>
      <c r="K41" s="7">
        <f t="shared" si="12"/>
        <v>41666.666666666664</v>
      </c>
      <c r="L41" s="7">
        <f t="shared" si="12"/>
        <v>41666.666666666664</v>
      </c>
      <c r="M41" s="7">
        <f t="shared" si="12"/>
        <v>41666.666666666664</v>
      </c>
      <c r="N41" s="7">
        <f t="shared" si="12"/>
        <v>41666.666666666664</v>
      </c>
      <c r="O41" s="7">
        <f t="shared" si="12"/>
        <v>41666.666666666664</v>
      </c>
      <c r="P41" s="7">
        <f t="shared" si="12"/>
        <v>41666.666666666664</v>
      </c>
    </row>
    <row r="42" spans="1:16" x14ac:dyDescent="0.2">
      <c r="B42" s="6"/>
      <c r="C42" s="17" t="s">
        <v>47</v>
      </c>
      <c r="D42" s="35">
        <v>0</v>
      </c>
      <c r="E42" s="20">
        <f t="shared" si="3"/>
        <v>0</v>
      </c>
      <c r="F42" s="7">
        <f t="shared" si="4"/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</row>
    <row r="43" spans="1:16" x14ac:dyDescent="0.2">
      <c r="B43" s="6"/>
      <c r="C43" s="17" t="s">
        <v>48</v>
      </c>
      <c r="D43" s="35">
        <v>0</v>
      </c>
      <c r="E43" s="20">
        <f t="shared" si="3"/>
        <v>0</v>
      </c>
      <c r="F43" s="7">
        <f t="shared" si="4"/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spans="1:16" x14ac:dyDescent="0.2">
      <c r="B44" s="6"/>
      <c r="C44" s="17" t="s">
        <v>49</v>
      </c>
      <c r="D44" s="35">
        <v>0</v>
      </c>
      <c r="E44" s="20">
        <f t="shared" si="3"/>
        <v>0</v>
      </c>
      <c r="F44" s="7">
        <f t="shared" si="4"/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x14ac:dyDescent="0.2">
      <c r="B45" s="6"/>
      <c r="C45" s="17" t="s">
        <v>50</v>
      </c>
      <c r="D45" s="35">
        <v>0</v>
      </c>
      <c r="E45" s="20">
        <f t="shared" si="3"/>
        <v>0</v>
      </c>
      <c r="F45" s="7">
        <f t="shared" si="4"/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</row>
    <row r="46" spans="1:16" x14ac:dyDescent="0.2">
      <c r="B46" s="6"/>
      <c r="C46" s="17" t="s">
        <v>51</v>
      </c>
      <c r="D46" s="35">
        <v>0</v>
      </c>
      <c r="E46" s="20">
        <f t="shared" si="3"/>
        <v>0</v>
      </c>
      <c r="F46" s="7">
        <f t="shared" si="4"/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</row>
    <row r="47" spans="1:16" x14ac:dyDescent="0.2">
      <c r="B47" s="14" t="s">
        <v>52</v>
      </c>
      <c r="C47" s="26"/>
      <c r="D47" s="34">
        <v>2662992.96</v>
      </c>
      <c r="E47" s="18">
        <f>SUM(E48:E56)</f>
        <v>221916.08</v>
      </c>
      <c r="F47" s="9">
        <f t="shared" ref="F47:P47" si="13">SUM(F48:F56)</f>
        <v>221916.08</v>
      </c>
      <c r="G47" s="9">
        <f t="shared" si="13"/>
        <v>221916.08</v>
      </c>
      <c r="H47" s="9">
        <f t="shared" si="13"/>
        <v>221916.08</v>
      </c>
      <c r="I47" s="9">
        <f t="shared" si="13"/>
        <v>221916.08</v>
      </c>
      <c r="J47" s="9">
        <f t="shared" si="13"/>
        <v>221916.08</v>
      </c>
      <c r="K47" s="9">
        <f t="shared" si="13"/>
        <v>221916.08</v>
      </c>
      <c r="L47" s="9">
        <f t="shared" si="13"/>
        <v>221916.08</v>
      </c>
      <c r="M47" s="9">
        <f t="shared" si="13"/>
        <v>221916.08</v>
      </c>
      <c r="N47" s="9">
        <f t="shared" si="13"/>
        <v>221916.08</v>
      </c>
      <c r="O47" s="9">
        <f t="shared" si="13"/>
        <v>221916.08</v>
      </c>
      <c r="P47" s="9">
        <f t="shared" si="13"/>
        <v>221916.08</v>
      </c>
    </row>
    <row r="48" spans="1:16" x14ac:dyDescent="0.2">
      <c r="B48" s="6"/>
      <c r="C48" s="17" t="s">
        <v>53</v>
      </c>
      <c r="D48" s="35">
        <v>1094004</v>
      </c>
      <c r="E48" s="20">
        <f t="shared" si="3"/>
        <v>91167</v>
      </c>
      <c r="F48" s="7">
        <f t="shared" si="4"/>
        <v>91167</v>
      </c>
      <c r="G48" s="7">
        <f t="shared" ref="G48:P50" si="14">F48</f>
        <v>91167</v>
      </c>
      <c r="H48" s="7">
        <f t="shared" si="14"/>
        <v>91167</v>
      </c>
      <c r="I48" s="7">
        <f t="shared" si="14"/>
        <v>91167</v>
      </c>
      <c r="J48" s="7">
        <f t="shared" si="14"/>
        <v>91167</v>
      </c>
      <c r="K48" s="7">
        <f t="shared" si="14"/>
        <v>91167</v>
      </c>
      <c r="L48" s="7">
        <f t="shared" si="14"/>
        <v>91167</v>
      </c>
      <c r="M48" s="7">
        <f t="shared" si="14"/>
        <v>91167</v>
      </c>
      <c r="N48" s="7">
        <f t="shared" si="14"/>
        <v>91167</v>
      </c>
      <c r="O48" s="7">
        <f t="shared" si="14"/>
        <v>91167</v>
      </c>
      <c r="P48" s="7">
        <f t="shared" si="14"/>
        <v>91167</v>
      </c>
    </row>
    <row r="49" spans="2:16" x14ac:dyDescent="0.2">
      <c r="B49" s="6"/>
      <c r="C49" s="17" t="s">
        <v>54</v>
      </c>
      <c r="D49" s="35">
        <v>150000</v>
      </c>
      <c r="E49" s="20">
        <f t="shared" si="3"/>
        <v>12500</v>
      </c>
      <c r="F49" s="7">
        <f t="shared" si="4"/>
        <v>12500</v>
      </c>
      <c r="G49" s="7">
        <f t="shared" si="14"/>
        <v>12500</v>
      </c>
      <c r="H49" s="7">
        <f t="shared" si="14"/>
        <v>12500</v>
      </c>
      <c r="I49" s="7">
        <f t="shared" si="14"/>
        <v>12500</v>
      </c>
      <c r="J49" s="7">
        <f t="shared" si="14"/>
        <v>12500</v>
      </c>
      <c r="K49" s="7">
        <f t="shared" si="14"/>
        <v>12500</v>
      </c>
      <c r="L49" s="7">
        <f t="shared" si="14"/>
        <v>12500</v>
      </c>
      <c r="M49" s="7">
        <f t="shared" si="14"/>
        <v>12500</v>
      </c>
      <c r="N49" s="7">
        <f t="shared" si="14"/>
        <v>12500</v>
      </c>
      <c r="O49" s="7">
        <f t="shared" si="14"/>
        <v>12500</v>
      </c>
      <c r="P49" s="7">
        <f t="shared" si="14"/>
        <v>12500</v>
      </c>
    </row>
    <row r="50" spans="2:16" x14ac:dyDescent="0.2">
      <c r="B50" s="6"/>
      <c r="C50" s="17" t="s">
        <v>55</v>
      </c>
      <c r="D50" s="35">
        <v>918988.96</v>
      </c>
      <c r="E50" s="20">
        <f t="shared" si="3"/>
        <v>76582.41333333333</v>
      </c>
      <c r="F50" s="7">
        <f t="shared" si="4"/>
        <v>76582.41333333333</v>
      </c>
      <c r="G50" s="7">
        <f t="shared" si="14"/>
        <v>76582.41333333333</v>
      </c>
      <c r="H50" s="7">
        <f t="shared" si="14"/>
        <v>76582.41333333333</v>
      </c>
      <c r="I50" s="7">
        <f t="shared" si="14"/>
        <v>76582.41333333333</v>
      </c>
      <c r="J50" s="7">
        <f t="shared" si="14"/>
        <v>76582.41333333333</v>
      </c>
      <c r="K50" s="7">
        <f t="shared" si="14"/>
        <v>76582.41333333333</v>
      </c>
      <c r="L50" s="7">
        <f t="shared" si="14"/>
        <v>76582.41333333333</v>
      </c>
      <c r="M50" s="7">
        <f t="shared" si="14"/>
        <v>76582.41333333333</v>
      </c>
      <c r="N50" s="7">
        <f t="shared" si="14"/>
        <v>76582.41333333333</v>
      </c>
      <c r="O50" s="7">
        <f t="shared" si="14"/>
        <v>76582.41333333333</v>
      </c>
      <c r="P50" s="7">
        <f t="shared" si="14"/>
        <v>76582.41333333333</v>
      </c>
    </row>
    <row r="51" spans="2:16" x14ac:dyDescent="0.2">
      <c r="B51" s="6"/>
      <c r="C51" s="17" t="s">
        <v>56</v>
      </c>
      <c r="D51" s="35">
        <v>0</v>
      </c>
      <c r="E51" s="20">
        <f t="shared" si="3"/>
        <v>0</v>
      </c>
      <c r="F51" s="7">
        <f t="shared" si="4"/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</row>
    <row r="52" spans="2:16" x14ac:dyDescent="0.2">
      <c r="B52" s="6"/>
      <c r="C52" s="17" t="s">
        <v>57</v>
      </c>
      <c r="D52" s="35">
        <v>0</v>
      </c>
      <c r="E52" s="20">
        <f t="shared" si="3"/>
        <v>0</v>
      </c>
      <c r="F52" s="7">
        <f t="shared" si="4"/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</row>
    <row r="53" spans="2:16" x14ac:dyDescent="0.2">
      <c r="B53" s="6"/>
      <c r="C53" s="17" t="s">
        <v>58</v>
      </c>
      <c r="D53" s="35">
        <v>500000</v>
      </c>
      <c r="E53" s="20">
        <f t="shared" si="3"/>
        <v>41666.666666666664</v>
      </c>
      <c r="F53" s="7">
        <f t="shared" si="4"/>
        <v>41666.666666666664</v>
      </c>
      <c r="G53" s="7">
        <f t="shared" ref="G53:P53" si="15">F53</f>
        <v>41666.666666666664</v>
      </c>
      <c r="H53" s="7">
        <f t="shared" si="15"/>
        <v>41666.666666666664</v>
      </c>
      <c r="I53" s="7">
        <f t="shared" si="15"/>
        <v>41666.666666666664</v>
      </c>
      <c r="J53" s="7">
        <f t="shared" si="15"/>
        <v>41666.666666666664</v>
      </c>
      <c r="K53" s="7">
        <f t="shared" si="15"/>
        <v>41666.666666666664</v>
      </c>
      <c r="L53" s="7">
        <f t="shared" si="15"/>
        <v>41666.666666666664</v>
      </c>
      <c r="M53" s="7">
        <f t="shared" si="15"/>
        <v>41666.666666666664</v>
      </c>
      <c r="N53" s="7">
        <f t="shared" si="15"/>
        <v>41666.666666666664</v>
      </c>
      <c r="O53" s="7">
        <f t="shared" si="15"/>
        <v>41666.666666666664</v>
      </c>
      <c r="P53" s="7">
        <f t="shared" si="15"/>
        <v>41666.666666666664</v>
      </c>
    </row>
    <row r="54" spans="2:16" x14ac:dyDescent="0.2">
      <c r="B54" s="6"/>
      <c r="C54" s="17" t="s">
        <v>59</v>
      </c>
      <c r="D54" s="35">
        <v>0</v>
      </c>
      <c r="E54" s="20">
        <f t="shared" si="3"/>
        <v>0</v>
      </c>
      <c r="F54" s="7">
        <f t="shared" si="4"/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</row>
    <row r="55" spans="2:16" x14ac:dyDescent="0.2">
      <c r="B55" s="6"/>
      <c r="C55" s="17" t="s">
        <v>60</v>
      </c>
      <c r="D55" s="35">
        <v>0</v>
      </c>
      <c r="E55" s="20">
        <f t="shared" si="3"/>
        <v>0</v>
      </c>
      <c r="F55" s="7">
        <f t="shared" si="4"/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</row>
    <row r="56" spans="2:16" x14ac:dyDescent="0.2">
      <c r="B56" s="6"/>
      <c r="C56" s="17" t="s">
        <v>61</v>
      </c>
      <c r="D56" s="35">
        <v>0</v>
      </c>
      <c r="E56" s="20">
        <f t="shared" si="3"/>
        <v>0</v>
      </c>
      <c r="F56" s="7">
        <f t="shared" si="4"/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2:16" x14ac:dyDescent="0.2">
      <c r="B57" s="14" t="s">
        <v>62</v>
      </c>
      <c r="C57" s="26"/>
      <c r="D57" s="34">
        <v>0</v>
      </c>
      <c r="E57" s="19">
        <f t="shared" si="3"/>
        <v>0</v>
      </c>
      <c r="F57" s="9">
        <f t="shared" ref="F57:P57" si="16">SUM(F58:F60)</f>
        <v>0</v>
      </c>
      <c r="G57" s="9">
        <f t="shared" si="16"/>
        <v>0</v>
      </c>
      <c r="H57" s="9">
        <f t="shared" si="16"/>
        <v>0</v>
      </c>
      <c r="I57" s="9">
        <f t="shared" si="16"/>
        <v>0</v>
      </c>
      <c r="J57" s="9">
        <f t="shared" si="16"/>
        <v>0</v>
      </c>
      <c r="K57" s="9">
        <f t="shared" si="16"/>
        <v>0</v>
      </c>
      <c r="L57" s="9">
        <f t="shared" si="16"/>
        <v>0</v>
      </c>
      <c r="M57" s="9">
        <f t="shared" si="16"/>
        <v>0</v>
      </c>
      <c r="N57" s="9">
        <f t="shared" si="16"/>
        <v>0</v>
      </c>
      <c r="O57" s="9">
        <f t="shared" si="16"/>
        <v>0</v>
      </c>
      <c r="P57" s="9">
        <f t="shared" si="16"/>
        <v>0</v>
      </c>
    </row>
    <row r="58" spans="2:16" x14ac:dyDescent="0.2">
      <c r="B58" s="6"/>
      <c r="C58" s="17" t="s">
        <v>63</v>
      </c>
      <c r="D58" s="35">
        <v>0</v>
      </c>
      <c r="E58" s="20">
        <f t="shared" si="3"/>
        <v>0</v>
      </c>
      <c r="F58" s="7">
        <f t="shared" si="4"/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2:16" x14ac:dyDescent="0.2">
      <c r="B59" s="6"/>
      <c r="C59" s="17" t="s">
        <v>64</v>
      </c>
      <c r="D59" s="35">
        <v>0</v>
      </c>
      <c r="E59" s="20">
        <f t="shared" si="3"/>
        <v>0</v>
      </c>
      <c r="F59" s="7">
        <f t="shared" si="4"/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2:16" x14ac:dyDescent="0.2">
      <c r="B60" s="6"/>
      <c r="C60" s="17" t="s">
        <v>65</v>
      </c>
      <c r="D60" s="35">
        <v>0</v>
      </c>
      <c r="E60" s="20">
        <f t="shared" si="3"/>
        <v>0</v>
      </c>
      <c r="F60" s="7">
        <f t="shared" si="4"/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</row>
    <row r="61" spans="2:16" x14ac:dyDescent="0.2">
      <c r="B61" s="14" t="s">
        <v>66</v>
      </c>
      <c r="C61" s="26"/>
      <c r="D61" s="34">
        <v>0</v>
      </c>
      <c r="E61" s="19">
        <f t="shared" si="3"/>
        <v>0</v>
      </c>
      <c r="F61" s="9">
        <f t="shared" si="4"/>
        <v>0</v>
      </c>
      <c r="G61" s="9">
        <f t="shared" ref="G61:P61" si="17">SUM(G62:G68)</f>
        <v>0</v>
      </c>
      <c r="H61" s="9">
        <f t="shared" si="17"/>
        <v>0</v>
      </c>
      <c r="I61" s="9">
        <f t="shared" si="17"/>
        <v>0</v>
      </c>
      <c r="J61" s="9">
        <f t="shared" si="17"/>
        <v>0</v>
      </c>
      <c r="K61" s="9">
        <f t="shared" si="17"/>
        <v>0</v>
      </c>
      <c r="L61" s="9">
        <f t="shared" si="17"/>
        <v>0</v>
      </c>
      <c r="M61" s="9">
        <f t="shared" si="17"/>
        <v>0</v>
      </c>
      <c r="N61" s="9">
        <v>0</v>
      </c>
      <c r="O61" s="9">
        <f t="shared" si="17"/>
        <v>0</v>
      </c>
      <c r="P61" s="9">
        <f t="shared" si="17"/>
        <v>0</v>
      </c>
    </row>
    <row r="62" spans="2:16" x14ac:dyDescent="0.2">
      <c r="B62" s="6"/>
      <c r="C62" s="17" t="s">
        <v>67</v>
      </c>
      <c r="D62" s="35">
        <v>0</v>
      </c>
      <c r="E62" s="20">
        <f t="shared" si="3"/>
        <v>0</v>
      </c>
      <c r="F62" s="7">
        <f t="shared" si="4"/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</row>
    <row r="63" spans="2:16" x14ac:dyDescent="0.2">
      <c r="B63" s="6"/>
      <c r="C63" s="17" t="s">
        <v>68</v>
      </c>
      <c r="D63" s="35">
        <v>0</v>
      </c>
      <c r="E63" s="20">
        <f t="shared" si="3"/>
        <v>0</v>
      </c>
      <c r="F63" s="7">
        <f t="shared" si="4"/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</row>
    <row r="64" spans="2:16" x14ac:dyDescent="0.2">
      <c r="B64" s="6"/>
      <c r="C64" s="17" t="s">
        <v>69</v>
      </c>
      <c r="D64" s="35">
        <v>0</v>
      </c>
      <c r="E64" s="20">
        <f t="shared" si="3"/>
        <v>0</v>
      </c>
      <c r="F64" s="7">
        <f t="shared" si="4"/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</row>
    <row r="65" spans="2:16" x14ac:dyDescent="0.2">
      <c r="B65" s="6"/>
      <c r="C65" s="17" t="s">
        <v>70</v>
      </c>
      <c r="D65" s="35">
        <v>0</v>
      </c>
      <c r="E65" s="20">
        <f t="shared" si="3"/>
        <v>0</v>
      </c>
      <c r="F65" s="7">
        <f t="shared" si="4"/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</row>
    <row r="66" spans="2:16" x14ac:dyDescent="0.2">
      <c r="B66" s="6"/>
      <c r="C66" s="17" t="s">
        <v>71</v>
      </c>
      <c r="D66" s="35">
        <v>0</v>
      </c>
      <c r="E66" s="20">
        <f t="shared" si="3"/>
        <v>0</v>
      </c>
      <c r="F66" s="7">
        <f t="shared" si="4"/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2:16" x14ac:dyDescent="0.2">
      <c r="B67" s="6"/>
      <c r="C67" s="17" t="s">
        <v>72</v>
      </c>
      <c r="D67" s="35">
        <v>0</v>
      </c>
      <c r="E67" s="20">
        <f t="shared" si="3"/>
        <v>0</v>
      </c>
      <c r="F67" s="7">
        <f t="shared" si="4"/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2:16" x14ac:dyDescent="0.2">
      <c r="B68" s="6"/>
      <c r="C68" s="17" t="s">
        <v>73</v>
      </c>
      <c r="D68" s="35">
        <v>0</v>
      </c>
      <c r="E68" s="20">
        <f t="shared" si="3"/>
        <v>0</v>
      </c>
      <c r="F68" s="7">
        <f t="shared" si="4"/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</row>
    <row r="69" spans="2:16" x14ac:dyDescent="0.2">
      <c r="B69" s="14" t="s">
        <v>74</v>
      </c>
      <c r="C69" s="26"/>
      <c r="D69" s="34">
        <v>0</v>
      </c>
      <c r="E69" s="19">
        <f t="shared" si="3"/>
        <v>0</v>
      </c>
      <c r="F69" s="9">
        <f t="shared" si="4"/>
        <v>0</v>
      </c>
      <c r="G69" s="9">
        <f t="shared" ref="G69:P69" si="18">SUM(G70:G72)</f>
        <v>0</v>
      </c>
      <c r="H69" s="9">
        <f t="shared" si="18"/>
        <v>0</v>
      </c>
      <c r="I69" s="9">
        <f t="shared" si="18"/>
        <v>0</v>
      </c>
      <c r="J69" s="9">
        <f t="shared" si="18"/>
        <v>0</v>
      </c>
      <c r="K69" s="9">
        <f t="shared" si="18"/>
        <v>0</v>
      </c>
      <c r="L69" s="9">
        <f t="shared" si="18"/>
        <v>0</v>
      </c>
      <c r="M69" s="9">
        <f t="shared" si="18"/>
        <v>0</v>
      </c>
      <c r="N69" s="9">
        <f t="shared" si="18"/>
        <v>0</v>
      </c>
      <c r="O69" s="9">
        <f t="shared" si="18"/>
        <v>0</v>
      </c>
      <c r="P69" s="9">
        <f t="shared" si="18"/>
        <v>0</v>
      </c>
    </row>
    <row r="70" spans="2:16" x14ac:dyDescent="0.2">
      <c r="B70" s="6"/>
      <c r="C70" s="17" t="s">
        <v>75</v>
      </c>
      <c r="D70" s="35">
        <v>0</v>
      </c>
      <c r="E70" s="20">
        <f t="shared" si="3"/>
        <v>0</v>
      </c>
      <c r="F70" s="7">
        <f t="shared" si="4"/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</row>
    <row r="71" spans="2:16" x14ac:dyDescent="0.2">
      <c r="B71" s="6"/>
      <c r="C71" s="17" t="s">
        <v>76</v>
      </c>
      <c r="D71" s="35">
        <v>0</v>
      </c>
      <c r="E71" s="20">
        <f t="shared" si="3"/>
        <v>0</v>
      </c>
      <c r="F71" s="7">
        <f t="shared" si="4"/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</row>
    <row r="72" spans="2:16" x14ac:dyDescent="0.2">
      <c r="B72" s="6"/>
      <c r="C72" s="17" t="s">
        <v>77</v>
      </c>
      <c r="D72" s="35">
        <v>0</v>
      </c>
      <c r="E72" s="20">
        <f t="shared" si="3"/>
        <v>0</v>
      </c>
      <c r="F72" s="7">
        <f t="shared" si="4"/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</row>
    <row r="73" spans="2:16" x14ac:dyDescent="0.2">
      <c r="B73" s="14" t="s">
        <v>78</v>
      </c>
      <c r="C73" s="26"/>
      <c r="D73" s="34">
        <v>0</v>
      </c>
      <c r="E73" s="19">
        <f t="shared" si="3"/>
        <v>0</v>
      </c>
      <c r="F73" s="9">
        <f t="shared" si="4"/>
        <v>0</v>
      </c>
      <c r="G73" s="9">
        <f t="shared" ref="G73:P73" si="19">SUM(G74:G80)</f>
        <v>0</v>
      </c>
      <c r="H73" s="9">
        <f t="shared" si="19"/>
        <v>0</v>
      </c>
      <c r="I73" s="9">
        <f t="shared" si="19"/>
        <v>0</v>
      </c>
      <c r="J73" s="9">
        <f t="shared" si="19"/>
        <v>0</v>
      </c>
      <c r="K73" s="9">
        <f t="shared" si="19"/>
        <v>0</v>
      </c>
      <c r="L73" s="9">
        <f t="shared" si="19"/>
        <v>0</v>
      </c>
      <c r="M73" s="9">
        <f t="shared" si="19"/>
        <v>0</v>
      </c>
      <c r="N73" s="9">
        <f t="shared" si="19"/>
        <v>0</v>
      </c>
      <c r="O73" s="9">
        <f t="shared" si="19"/>
        <v>0</v>
      </c>
      <c r="P73" s="9">
        <f t="shared" si="19"/>
        <v>0</v>
      </c>
    </row>
    <row r="74" spans="2:16" x14ac:dyDescent="0.2">
      <c r="B74" s="6"/>
      <c r="C74" s="17" t="s">
        <v>79</v>
      </c>
      <c r="D74" s="35">
        <v>0</v>
      </c>
      <c r="E74" s="20">
        <f t="shared" si="3"/>
        <v>0</v>
      </c>
      <c r="F74" s="7">
        <f t="shared" si="4"/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</row>
    <row r="75" spans="2:16" x14ac:dyDescent="0.2">
      <c r="B75" s="6"/>
      <c r="C75" s="17" t="s">
        <v>80</v>
      </c>
      <c r="D75" s="35">
        <v>0</v>
      </c>
      <c r="E75" s="20">
        <f t="shared" ref="E75:E80" si="20">D75/12</f>
        <v>0</v>
      </c>
      <c r="F75" s="7">
        <f t="shared" ref="F75:F80" si="21">E75</f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</row>
    <row r="76" spans="2:16" x14ac:dyDescent="0.2">
      <c r="B76" s="6"/>
      <c r="C76" s="17" t="s">
        <v>81</v>
      </c>
      <c r="D76" s="35">
        <v>0</v>
      </c>
      <c r="E76" s="20">
        <f t="shared" si="20"/>
        <v>0</v>
      </c>
      <c r="F76" s="7">
        <f t="shared" si="21"/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</row>
    <row r="77" spans="2:16" x14ac:dyDescent="0.2">
      <c r="B77" s="6"/>
      <c r="C77" s="17" t="s">
        <v>82</v>
      </c>
      <c r="D77" s="35">
        <v>0</v>
      </c>
      <c r="E77" s="20">
        <f t="shared" si="20"/>
        <v>0</v>
      </c>
      <c r="F77" s="7">
        <f t="shared" si="21"/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</row>
    <row r="78" spans="2:16" x14ac:dyDescent="0.2">
      <c r="B78" s="6"/>
      <c r="C78" s="17" t="s">
        <v>83</v>
      </c>
      <c r="D78" s="35">
        <v>0</v>
      </c>
      <c r="E78" s="20">
        <f t="shared" si="20"/>
        <v>0</v>
      </c>
      <c r="F78" s="7">
        <f t="shared" si="21"/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</row>
    <row r="79" spans="2:16" x14ac:dyDescent="0.2">
      <c r="B79" s="6"/>
      <c r="C79" s="17" t="s">
        <v>84</v>
      </c>
      <c r="D79" s="35">
        <v>0</v>
      </c>
      <c r="E79" s="20">
        <f t="shared" si="20"/>
        <v>0</v>
      </c>
      <c r="F79" s="7">
        <f t="shared" si="21"/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</row>
    <row r="80" spans="2:16" x14ac:dyDescent="0.2">
      <c r="B80" s="6"/>
      <c r="C80" s="17" t="s">
        <v>85</v>
      </c>
      <c r="D80" s="35">
        <v>0</v>
      </c>
      <c r="E80" s="20">
        <f t="shared" si="20"/>
        <v>0</v>
      </c>
      <c r="F80" s="7">
        <f t="shared" si="21"/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</row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</sheetData>
  <mergeCells count="14">
    <mergeCell ref="A2:P2"/>
    <mergeCell ref="B57:C57"/>
    <mergeCell ref="B61:C61"/>
    <mergeCell ref="B69:C69"/>
    <mergeCell ref="B73:C73"/>
    <mergeCell ref="B9:C9"/>
    <mergeCell ref="B17:C17"/>
    <mergeCell ref="B27:C27"/>
    <mergeCell ref="B37:C37"/>
    <mergeCell ref="B47:C47"/>
    <mergeCell ref="B8:C8"/>
    <mergeCell ref="B3:P3"/>
    <mergeCell ref="B4:P4"/>
    <mergeCell ref="B5:P5"/>
  </mergeCells>
  <printOptions horizontalCentered="1"/>
  <pageMargins left="0.70866141732283472" right="0.70866141732283472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del Presupuesto de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DAF05</cp:lastModifiedBy>
  <cp:lastPrinted>2023-02-23T19:04:56Z</cp:lastPrinted>
  <dcterms:created xsi:type="dcterms:W3CDTF">2014-01-23T15:01:32Z</dcterms:created>
  <dcterms:modified xsi:type="dcterms:W3CDTF">2025-02-24T14:50:30Z</dcterms:modified>
</cp:coreProperties>
</file>