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Contabl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F12" i="2"/>
  <c r="C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<sst xmlns="http://schemas.openxmlformats.org/spreadsheetml/2006/main" count="27" uniqueCount="27">
  <si>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</si>
  <si>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</si>
  <si>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</si>
  <si>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</si>
  <si>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</si>
  <si>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</si>
  <si>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</si>
  <si>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</si>
  <si>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</si>
  <si>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</si>
  <si>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</si>
  <si>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</si>
  <si>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</si>
  <si>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</si>
  <si>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</si>
  <si>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</si>
  <si>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</si>
  <si>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</si>
  <si>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</si>
  <si>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</si>
  <si>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</si>
  <si>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</si>
  <si>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</si>
  <si>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</si>
  <si>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</si>
  <si>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</si>
  <si>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TECNOLOGICA DEL SUROESTE DE GUANAJUATO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</si>
</sst>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8924925" cy="771526"/>
    <xdr:sp macro="" textlink="">
      <xdr:nvSpPr>
        <xdr:cNvPr id="2" name="CuadroTexto 1"/>
        <xdr:cNvSpPr txBox="1"/>
      </xdr:nvSpPr>
      <xdr:spPr>
        <a:xfrm>
          <a:off x="0" y="4019550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10" zoomScaleNormal="100" workbookViewId="0">
      <selection activeCell="H9" sqref="H9"/>
    </sheetView>
  </sheetViews>
  <sheetFormatPr baseColWidth="10" defaultColWidth="12" defaultRowHeight="11.25" x14ac:dyDescent="0.2"/>
  <cols>
    <col min="1" max="1" width="65.83203125" style="1" customWidth="1"/>
    <col min="2" max="2" width="11.83203125" style="1" bestFit="1" customWidth="1"/>
    <col min="3" max="3" width="19" style="1" bestFit="1" customWidth="1"/>
    <col min="4" max="4" width="19.5" style="1" bestFit="1" customWidth="1"/>
    <col min="5" max="5" width="11.1640625" style="1" bestFit="1" customWidth="1"/>
    <col min="6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385357041.59000003</v>
      </c>
      <c r="C3" s="8">
        <f t="shared" ref="C3:F3" si="0">C4+C12</f>
        <v>130969777.86</v>
      </c>
      <c r="D3" s="8">
        <f t="shared" si="0"/>
        <v>130429021.69999999</v>
      </c>
      <c r="E3" s="8">
        <f t="shared" si="0"/>
        <v>385897797.75</v>
      </c>
      <c r="F3" s="8">
        <f t="shared" si="0"/>
        <v>540756.1600000076</v>
      </c>
    </row>
    <row r="4" spans="1:6" x14ac:dyDescent="0.2">
      <c r="A4" s="5" t="s">
        <v>4</v>
      </c>
      <c r="B4" s="8">
        <f>SUM(B5:B11)</f>
        <v>129968864.00999999</v>
      </c>
      <c r="C4" s="8">
        <f>SUM(C5:C11)</f>
        <v>101253319.2</v>
      </c>
      <c r="D4" s="8">
        <f>SUM(D5:D11)</f>
        <v>115291751.28999999</v>
      </c>
      <c r="E4" s="8">
        <f>SUM(E5:E11)</f>
        <v>115930431.91999999</v>
      </c>
      <c r="F4" s="8">
        <f>SUM(F5:F11)</f>
        <v>-14038432.089999992</v>
      </c>
    </row>
    <row r="5" spans="1:6" x14ac:dyDescent="0.2">
      <c r="A5" s="6" t="s">
        <v>5</v>
      </c>
      <c r="B5" s="9">
        <v>109197937.38</v>
      </c>
      <c r="C5" s="9">
        <v>48457620.840000004</v>
      </c>
      <c r="D5" s="9">
        <v>62665133.5</v>
      </c>
      <c r="E5" s="9">
        <f>B5+C5-D5</f>
        <v>94990424.719999999</v>
      </c>
      <c r="F5" s="9">
        <f t="shared" ref="F5:F11" si="1">E5-B5</f>
        <v>-14207512.659999996</v>
      </c>
    </row>
    <row r="6" spans="1:6" x14ac:dyDescent="0.2">
      <c r="A6" s="6" t="s">
        <v>6</v>
      </c>
      <c r="B6" s="9">
        <v>6385166.3099999996</v>
      </c>
      <c r="C6" s="9">
        <v>52795698.359999999</v>
      </c>
      <c r="D6" s="9">
        <v>52626617.789999999</v>
      </c>
      <c r="E6" s="9">
        <f t="shared" ref="E6:E11" si="2">B6+C6-D6</f>
        <v>6554246.8800000027</v>
      </c>
      <c r="F6" s="9">
        <f t="shared" si="1"/>
        <v>169080.57000000309</v>
      </c>
    </row>
    <row r="7" spans="1:6" x14ac:dyDescent="0.2">
      <c r="A7" s="6" t="s">
        <v>7</v>
      </c>
      <c r="B7" s="9">
        <v>11960717.939999999</v>
      </c>
      <c r="C7" s="9">
        <v>0</v>
      </c>
      <c r="D7" s="9">
        <v>0</v>
      </c>
      <c r="E7" s="9">
        <f t="shared" si="2"/>
        <v>11960717.939999999</v>
      </c>
      <c r="F7" s="9">
        <f t="shared" si="1"/>
        <v>0</v>
      </c>
    </row>
    <row r="8" spans="1:6" x14ac:dyDescent="0.2">
      <c r="A8" s="6" t="s">
        <v>1</v>
      </c>
      <c r="B8" s="9">
        <v>2393800.38</v>
      </c>
      <c r="C8" s="9">
        <v>0</v>
      </c>
      <c r="D8" s="9">
        <v>0</v>
      </c>
      <c r="E8" s="9">
        <f t="shared" si="2"/>
        <v>2393800.38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31242</v>
      </c>
      <c r="C11" s="9">
        <v>0</v>
      </c>
      <c r="D11" s="9">
        <v>0</v>
      </c>
      <c r="E11" s="9">
        <f t="shared" si="2"/>
        <v>31242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255388177.58000001</v>
      </c>
      <c r="C12" s="8">
        <f>SUM(C13:C21)</f>
        <v>29716458.66</v>
      </c>
      <c r="D12" s="8">
        <f>SUM(D13:D21)</f>
        <v>15137270.41</v>
      </c>
      <c r="E12" s="8">
        <f>SUM(E13:E21)</f>
        <v>269967365.83000004</v>
      </c>
      <c r="F12" s="8">
        <f>SUM(F13:F21)</f>
        <v>14579188.25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194604489.69</v>
      </c>
      <c r="C15" s="10">
        <v>0</v>
      </c>
      <c r="D15" s="10">
        <v>0</v>
      </c>
      <c r="E15" s="10">
        <f t="shared" si="4"/>
        <v>194604489.69</v>
      </c>
      <c r="F15" s="10">
        <f t="shared" si="3"/>
        <v>0</v>
      </c>
    </row>
    <row r="16" spans="1:6" x14ac:dyDescent="0.2">
      <c r="A16" s="6" t="s">
        <v>14</v>
      </c>
      <c r="B16" s="9">
        <v>101420477.16</v>
      </c>
      <c r="C16" s="9">
        <v>29716458.66</v>
      </c>
      <c r="D16" s="9">
        <v>14858229.33</v>
      </c>
      <c r="E16" s="9">
        <f t="shared" si="4"/>
        <v>116278706.48999999</v>
      </c>
      <c r="F16" s="9">
        <f t="shared" si="3"/>
        <v>14858229.329999998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-40799037.5</v>
      </c>
      <c r="C18" s="9">
        <v>0</v>
      </c>
      <c r="D18" s="9">
        <v>279041.08</v>
      </c>
      <c r="E18" s="9">
        <f t="shared" si="4"/>
        <v>-41078078.579999998</v>
      </c>
      <c r="F18" s="9">
        <f t="shared" si="3"/>
        <v>-279041.07999999821</v>
      </c>
    </row>
    <row r="19" spans="1:6" x14ac:dyDescent="0.2">
      <c r="A19" s="6" t="s">
        <v>17</v>
      </c>
      <c r="B19" s="9">
        <v>162248.23000000001</v>
      </c>
      <c r="C19" s="9">
        <v>0</v>
      </c>
      <c r="D19" s="9">
        <v>0</v>
      </c>
      <c r="E19" s="9">
        <f t="shared" si="4"/>
        <v>162248.23000000001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2026-04-21T16:14:04Z</cp:lastPrinted>
  <dcterms:created xsi:type="dcterms:W3CDTF">2014-02-09T04:04:15Z</dcterms:created>
  <dcterms:modified xsi:type="dcterms:W3CDTF">2026-04-22T16:19:46Z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