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Contable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<sst xmlns="http://schemas.openxmlformats.org/spreadsheetml/2006/main" count="62" uniqueCount="61">
  <si>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</si>
  <si>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</si>
  <si>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</si>
  <si>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</si>
  <si>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</si>
  <si>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</si>
  <si>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</si>
  <si>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</si>
  <si>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</si>
  <si>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</si>
  <si>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</si>
  <si>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</si>
  <si>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</si>
  <si>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</si>
  <si>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</si>
  <si>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</si>
  <si>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</si>
  <si>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</si>
  <si>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</si>
  <si>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</si>
  <si>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</si>
  <si>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</si>
  <si>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</si>
  <si>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</si>
  <si>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</si>
  <si>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</si>
  <si>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</si>
  <si>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</si>
  <si>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</si>
  <si>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</si>
  <si>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</si>
  <si>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</si>
  <si>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</si>
  <si>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</si>
  <si>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</si>
  <si>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</si>
  <si>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</si>
  <si>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</si>
  <si>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</si>
  <si>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</si>
  <si>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</si>
  <si>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</si>
  <si>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</si>
  <si>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</si>
  <si>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</si>
  <si>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</si>
  <si>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</si>
  <si>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</si>
  <si>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</si>
  <si>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</si>
  <si>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</si>
  <si>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</si>
  <si>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</si>
  <si>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</si>
  <si>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</si>
  <si>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</si>
  <si>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</si>
  <si>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</si>
  <si>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</si>
  <si>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DEL SUROESTE DE GUANAJUATO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</si>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</sst>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53</xdr:row>
      <xdr:rowOff>76200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38100" y="852487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7" zoomScaleNormal="100" zoomScaleSheetLayoutView="100" workbookViewId="0">
      <selection activeCell="D36" sqref="D3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59</v>
      </c>
      <c r="B1" s="28"/>
      <c r="C1" s="28"/>
      <c r="D1" s="28"/>
      <c r="E1" s="28"/>
      <c r="F1" s="29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94990424.719999999</v>
      </c>
      <c r="C5" s="18">
        <v>109197937.38</v>
      </c>
      <c r="D5" s="9" t="s">
        <v>36</v>
      </c>
      <c r="E5" s="18">
        <v>37523474.159999996</v>
      </c>
      <c r="F5" s="21">
        <v>38766440.170000002</v>
      </c>
    </row>
    <row r="6" spans="1:6" x14ac:dyDescent="0.2">
      <c r="A6" s="9" t="s">
        <v>23</v>
      </c>
      <c r="B6" s="18">
        <v>6554246.8799999999</v>
      </c>
      <c r="C6" s="18">
        <v>6385166.3099999996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11960717.939999999</v>
      </c>
      <c r="C7" s="18">
        <v>11960717.939999999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2393800.38</v>
      </c>
      <c r="C8" s="18">
        <v>2393800.38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31242</v>
      </c>
      <c r="C11" s="18">
        <v>31242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251000</v>
      </c>
      <c r="F12" s="21">
        <v>165000</v>
      </c>
    </row>
    <row r="13" spans="1:6" x14ac:dyDescent="0.2">
      <c r="A13" s="8" t="s">
        <v>51</v>
      </c>
      <c r="B13" s="20">
        <f>SUM(B5:B11)</f>
        <v>115930431.91999999</v>
      </c>
      <c r="C13" s="20">
        <f>SUM(C5:C11)</f>
        <v>129968864.00999999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37774474.159999996</v>
      </c>
      <c r="F14" s="25">
        <f>SUM(F5:F12)</f>
        <v>38931440.170000002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194604489.69</v>
      </c>
      <c r="C18" s="18">
        <v>194604489.69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116278706.48999999</v>
      </c>
      <c r="C19" s="18">
        <v>101420477.16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-41078078.579999998</v>
      </c>
      <c r="C21" s="18">
        <v>-40799037.5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162248.23000000001</v>
      </c>
      <c r="C22" s="18">
        <v>162248.23000000001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269967365.83000004</v>
      </c>
      <c r="C26" s="20">
        <f>SUM(C16:C24)</f>
        <v>255388177.58000001</v>
      </c>
      <c r="D26" s="12" t="s">
        <v>49</v>
      </c>
      <c r="E26" s="20">
        <f>SUM(E24+E14)</f>
        <v>37774474.159999996</v>
      </c>
      <c r="F26" s="25">
        <f>SUM(F14+F24)</f>
        <v>38931440.170000002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385897797.75</v>
      </c>
      <c r="C28" s="20">
        <f>C13+C26</f>
        <v>385357041.59000003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241007174.95999998</v>
      </c>
      <c r="F30" s="25">
        <f>SUM(F31:F33)</f>
        <v>241007174.95999998</v>
      </c>
    </row>
    <row r="31" spans="1:6" x14ac:dyDescent="0.2">
      <c r="A31" s="13"/>
      <c r="B31" s="14"/>
      <c r="C31" s="15"/>
      <c r="D31" s="9" t="s">
        <v>2</v>
      </c>
      <c r="E31" s="18">
        <v>239981121.50999999</v>
      </c>
      <c r="F31" s="21">
        <v>239981121.50999999</v>
      </c>
    </row>
    <row r="32" spans="1:6" x14ac:dyDescent="0.2">
      <c r="A32" s="13"/>
      <c r="B32" s="14"/>
      <c r="C32" s="15"/>
      <c r="D32" s="9" t="s">
        <v>13</v>
      </c>
      <c r="E32" s="18">
        <v>1026053.45</v>
      </c>
      <c r="F32" s="21">
        <v>1026053.45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107116148.63000001</v>
      </c>
      <c r="F35" s="25">
        <f>SUM(F36:F40)</f>
        <v>105418426.46000001</v>
      </c>
    </row>
    <row r="36" spans="1:6" x14ac:dyDescent="0.2">
      <c r="A36" s="13"/>
      <c r="B36" s="14"/>
      <c r="C36" s="15"/>
      <c r="D36" s="26" t="s">
        <v>60</v>
      </c>
      <c r="E36" s="18">
        <v>12732554.34</v>
      </c>
      <c r="F36" s="21">
        <v>59546626.649999999</v>
      </c>
    </row>
    <row r="37" spans="1:6" x14ac:dyDescent="0.2">
      <c r="A37" s="13"/>
      <c r="B37" s="14"/>
      <c r="C37" s="15"/>
      <c r="D37" s="9" t="s">
        <v>14</v>
      </c>
      <c r="E37" s="18">
        <v>91672527.790000007</v>
      </c>
      <c r="F37" s="21">
        <v>43160733.310000002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2711066.5</v>
      </c>
      <c r="F39" s="21">
        <v>2711066.5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348123323.58999997</v>
      </c>
      <c r="F46" s="25">
        <f>SUM(F42+F35+F30)</f>
        <v>346425601.41999996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385897797.75</v>
      </c>
      <c r="F48" s="20">
        <f>F46+F26</f>
        <v>385357041.58999997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2026-04-21T16:10:41Z</cp:lastPrinted>
  <dcterms:created xsi:type="dcterms:W3CDTF">2012-12-11T20:26:08Z</dcterms:created>
  <dcterms:modified xsi:type="dcterms:W3CDTF">2026-04-22T16:20:16Z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