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<sst xmlns="http://schemas.openxmlformats.org/spreadsheetml/2006/main" count="83" uniqueCount="83">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</sst>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4" fillId="0" borderId="1" xfId="15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80</xdr:row>
      <xdr:rowOff>114300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876300" y="123825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activeCell="D96" sqref="D9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8" t="s">
        <v>82</v>
      </c>
      <c r="B1" s="19"/>
      <c r="C1" s="19"/>
      <c r="D1" s="19"/>
      <c r="E1" s="19"/>
      <c r="F1" s="19"/>
      <c r="G1" s="20"/>
    </row>
    <row r="2" spans="1:8" x14ac:dyDescent="0.2">
      <c r="A2" s="11"/>
      <c r="B2" s="18" t="s">
        <v>14</v>
      </c>
      <c r="C2" s="19"/>
      <c r="D2" s="19"/>
      <c r="E2" s="19"/>
      <c r="F2" s="20"/>
      <c r="G2" s="21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2"/>
    </row>
    <row r="4" spans="1:8" x14ac:dyDescent="0.2">
      <c r="A4" s="4" t="s">
        <v>15</v>
      </c>
      <c r="B4" s="9">
        <f>SUM(B5:B11)</f>
        <v>60115100</v>
      </c>
      <c r="C4" s="9">
        <f>SUM(C5:C11)</f>
        <v>0</v>
      </c>
      <c r="D4" s="9">
        <f>B4+C4</f>
        <v>60115100</v>
      </c>
      <c r="E4" s="9">
        <f>SUM(E5:E11)</f>
        <v>13265948.810000001</v>
      </c>
      <c r="F4" s="9">
        <f>SUM(F5:F11)</f>
        <v>13265948.810000001</v>
      </c>
      <c r="G4" s="9">
        <f>D4-E4</f>
        <v>46849151.189999998</v>
      </c>
    </row>
    <row r="5" spans="1:8" x14ac:dyDescent="0.2">
      <c r="A5" s="13" t="s">
        <v>19</v>
      </c>
      <c r="B5" s="6">
        <v>29787359.399999999</v>
      </c>
      <c r="C5" s="6">
        <v>0</v>
      </c>
      <c r="D5" s="6">
        <f t="shared" ref="D5:D68" si="0">B5+C5</f>
        <v>29787359.399999999</v>
      </c>
      <c r="E5" s="6">
        <v>7749245.9199999999</v>
      </c>
      <c r="F5" s="6">
        <v>7749245.9199999999</v>
      </c>
      <c r="G5" s="6">
        <f t="shared" ref="G5:G68" si="1">D5-E5</f>
        <v>22038113.479999997</v>
      </c>
      <c r="H5" s="3">
        <v>1100</v>
      </c>
    </row>
    <row r="6" spans="1:8" x14ac:dyDescent="0.2">
      <c r="A6" s="13" t="s">
        <v>20</v>
      </c>
      <c r="B6" s="6">
        <v>10631408</v>
      </c>
      <c r="C6" s="6">
        <v>0</v>
      </c>
      <c r="D6" s="6">
        <f t="shared" si="0"/>
        <v>10631408</v>
      </c>
      <c r="E6" s="6">
        <v>2346034.5</v>
      </c>
      <c r="F6" s="6">
        <v>2346034.5</v>
      </c>
      <c r="G6" s="6">
        <f t="shared" si="1"/>
        <v>8285373.5</v>
      </c>
      <c r="H6" s="3">
        <v>1200</v>
      </c>
    </row>
    <row r="7" spans="1:8" x14ac:dyDescent="0.2">
      <c r="A7" s="13" t="s">
        <v>21</v>
      </c>
      <c r="B7" s="6">
        <v>7046751.2800000003</v>
      </c>
      <c r="C7" s="6">
        <v>0</v>
      </c>
      <c r="D7" s="6">
        <f t="shared" si="0"/>
        <v>7046751.2800000003</v>
      </c>
      <c r="E7" s="6">
        <v>2786.47</v>
      </c>
      <c r="F7" s="6">
        <v>2786.47</v>
      </c>
      <c r="G7" s="6">
        <f t="shared" si="1"/>
        <v>7043964.8100000005</v>
      </c>
      <c r="H7" s="3">
        <v>1300</v>
      </c>
    </row>
    <row r="8" spans="1:8" x14ac:dyDescent="0.2">
      <c r="A8" s="13" t="s">
        <v>1</v>
      </c>
      <c r="B8" s="6">
        <v>7918530.2400000002</v>
      </c>
      <c r="C8" s="6">
        <v>0</v>
      </c>
      <c r="D8" s="6">
        <f t="shared" si="0"/>
        <v>7918530.2400000002</v>
      </c>
      <c r="E8" s="6">
        <v>2457111.44</v>
      </c>
      <c r="F8" s="6">
        <v>2457111.44</v>
      </c>
      <c r="G8" s="6">
        <f t="shared" si="1"/>
        <v>5461418.8000000007</v>
      </c>
      <c r="H8" s="3">
        <v>1400</v>
      </c>
    </row>
    <row r="9" spans="1:8" ht="15" x14ac:dyDescent="0.25">
      <c r="A9" s="14" t="s">
        <v>22</v>
      </c>
      <c r="B9" s="6">
        <v>4731051.08</v>
      </c>
      <c r="C9" s="6">
        <v>0</v>
      </c>
      <c r="D9" s="6">
        <f t="shared" si="0"/>
        <v>4731051.08</v>
      </c>
      <c r="E9" s="6">
        <v>710770.48</v>
      </c>
      <c r="F9" s="6">
        <v>710770.48</v>
      </c>
      <c r="G9" s="6">
        <f t="shared" si="1"/>
        <v>4020280.6</v>
      </c>
      <c r="H9" s="3">
        <v>1500</v>
      </c>
    </row>
    <row r="10" spans="1:8" x14ac:dyDescent="0.2">
      <c r="A10" s="13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3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3">
        <v>1700</v>
      </c>
    </row>
    <row r="12" spans="1:8" x14ac:dyDescent="0.2">
      <c r="A12" s="4" t="s">
        <v>74</v>
      </c>
      <c r="B12" s="10">
        <f>SUM(B13:B21)</f>
        <v>3574352.6500000004</v>
      </c>
      <c r="C12" s="10">
        <f>SUM(C13:C21)</f>
        <v>371549.42</v>
      </c>
      <c r="D12" s="10">
        <f t="shared" si="0"/>
        <v>3945902.0700000003</v>
      </c>
      <c r="E12" s="10">
        <f>SUM(E13:E21)</f>
        <v>802587.67</v>
      </c>
      <c r="F12" s="10">
        <f>SUM(F13:F21)</f>
        <v>802587.67</v>
      </c>
      <c r="G12" s="10">
        <f t="shared" si="1"/>
        <v>3143314.4000000004</v>
      </c>
      <c r="H12" s="5">
        <v>0</v>
      </c>
    </row>
    <row r="13" spans="1:8" x14ac:dyDescent="0.2">
      <c r="A13" s="13" t="s">
        <v>24</v>
      </c>
      <c r="B13" s="6">
        <v>1000000.01</v>
      </c>
      <c r="C13" s="6">
        <v>132248.81</v>
      </c>
      <c r="D13" s="6">
        <f t="shared" si="0"/>
        <v>1132248.82</v>
      </c>
      <c r="E13" s="6">
        <v>314482.24</v>
      </c>
      <c r="F13" s="6">
        <v>314482.24</v>
      </c>
      <c r="G13" s="6">
        <f t="shared" si="1"/>
        <v>817766.58000000007</v>
      </c>
      <c r="H13" s="3">
        <v>2100</v>
      </c>
    </row>
    <row r="14" spans="1:8" x14ac:dyDescent="0.2">
      <c r="A14" s="13" t="s">
        <v>25</v>
      </c>
      <c r="B14" s="6">
        <v>180000</v>
      </c>
      <c r="C14" s="6">
        <v>71602.559999999998</v>
      </c>
      <c r="D14" s="6">
        <f t="shared" si="0"/>
        <v>251602.56</v>
      </c>
      <c r="E14" s="6">
        <v>77193.759999999995</v>
      </c>
      <c r="F14" s="6">
        <v>77193.759999999995</v>
      </c>
      <c r="G14" s="6">
        <f t="shared" si="1"/>
        <v>174408.8</v>
      </c>
      <c r="H14" s="3">
        <v>2200</v>
      </c>
    </row>
    <row r="15" spans="1:8" x14ac:dyDescent="0.2">
      <c r="A15" s="13" t="s">
        <v>26</v>
      </c>
      <c r="B15" s="6">
        <v>79999.98</v>
      </c>
      <c r="C15" s="6">
        <v>0</v>
      </c>
      <c r="D15" s="6">
        <f t="shared" si="0"/>
        <v>79999.98</v>
      </c>
      <c r="E15" s="6">
        <v>0</v>
      </c>
      <c r="F15" s="6">
        <v>0</v>
      </c>
      <c r="G15" s="6">
        <f t="shared" si="1"/>
        <v>79999.98</v>
      </c>
      <c r="H15" s="3">
        <v>2300</v>
      </c>
    </row>
    <row r="16" spans="1:8" x14ac:dyDescent="0.2">
      <c r="A16" s="13" t="s">
        <v>27</v>
      </c>
      <c r="B16" s="6">
        <v>313809.15000000002</v>
      </c>
      <c r="C16" s="6">
        <v>302371.98</v>
      </c>
      <c r="D16" s="6">
        <f t="shared" si="0"/>
        <v>616181.13</v>
      </c>
      <c r="E16" s="6">
        <v>288734.39</v>
      </c>
      <c r="F16" s="6">
        <v>288734.39</v>
      </c>
      <c r="G16" s="6">
        <f t="shared" si="1"/>
        <v>327446.74</v>
      </c>
      <c r="H16" s="3">
        <v>2400</v>
      </c>
    </row>
    <row r="17" spans="1:8" x14ac:dyDescent="0.2">
      <c r="A17" s="13" t="s">
        <v>28</v>
      </c>
      <c r="B17" s="6">
        <v>414999.98</v>
      </c>
      <c r="C17" s="6">
        <v>-60990.62</v>
      </c>
      <c r="D17" s="6">
        <f t="shared" si="0"/>
        <v>354009.36</v>
      </c>
      <c r="E17" s="6">
        <v>20313.27</v>
      </c>
      <c r="F17" s="6">
        <v>20313.27</v>
      </c>
      <c r="G17" s="6">
        <f t="shared" si="1"/>
        <v>333696.08999999997</v>
      </c>
      <c r="H17" s="3">
        <v>2500</v>
      </c>
    </row>
    <row r="18" spans="1:8" x14ac:dyDescent="0.2">
      <c r="A18" s="13" t="s">
        <v>29</v>
      </c>
      <c r="B18" s="6">
        <v>815543.52</v>
      </c>
      <c r="C18" s="6">
        <v>0</v>
      </c>
      <c r="D18" s="6">
        <f t="shared" si="0"/>
        <v>815543.52</v>
      </c>
      <c r="E18" s="6">
        <v>0</v>
      </c>
      <c r="F18" s="6">
        <v>0</v>
      </c>
      <c r="G18" s="6">
        <f t="shared" si="1"/>
        <v>815543.52</v>
      </c>
      <c r="H18" s="3">
        <v>2600</v>
      </c>
    </row>
    <row r="19" spans="1:8" x14ac:dyDescent="0.2">
      <c r="A19" s="13" t="s">
        <v>30</v>
      </c>
      <c r="B19" s="6">
        <v>330000.01</v>
      </c>
      <c r="C19" s="6">
        <v>-78683.31</v>
      </c>
      <c r="D19" s="6">
        <f t="shared" si="0"/>
        <v>251316.7</v>
      </c>
      <c r="E19" s="6">
        <v>14577.01</v>
      </c>
      <c r="F19" s="6">
        <v>14577.01</v>
      </c>
      <c r="G19" s="6">
        <f t="shared" si="1"/>
        <v>236739.69</v>
      </c>
      <c r="H19" s="3">
        <v>2700</v>
      </c>
    </row>
    <row r="20" spans="1:8" x14ac:dyDescent="0.2">
      <c r="A20" s="13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3" t="s">
        <v>32</v>
      </c>
      <c r="B21" s="6">
        <v>440000</v>
      </c>
      <c r="C21" s="6">
        <v>5000</v>
      </c>
      <c r="D21" s="6">
        <f t="shared" si="0"/>
        <v>445000</v>
      </c>
      <c r="E21" s="6">
        <v>87287</v>
      </c>
      <c r="F21" s="6">
        <v>87287</v>
      </c>
      <c r="G21" s="6">
        <f t="shared" si="1"/>
        <v>357713</v>
      </c>
      <c r="H21" s="3">
        <v>2900</v>
      </c>
    </row>
    <row r="22" spans="1:8" x14ac:dyDescent="0.2">
      <c r="A22" s="4" t="s">
        <v>16</v>
      </c>
      <c r="B22" s="10">
        <f>SUM(B23:B31)</f>
        <v>14124372.219999999</v>
      </c>
      <c r="C22" s="10">
        <f>SUM(C23:C31)</f>
        <v>-415549.42000000004</v>
      </c>
      <c r="D22" s="10">
        <f t="shared" si="0"/>
        <v>13708822.799999999</v>
      </c>
      <c r="E22" s="10">
        <f>SUM(E23:E31)</f>
        <v>2048558.01</v>
      </c>
      <c r="F22" s="10">
        <f>SUM(F23:F31)</f>
        <v>2048558.01</v>
      </c>
      <c r="G22" s="10">
        <f t="shared" si="1"/>
        <v>11660264.789999999</v>
      </c>
      <c r="H22" s="5">
        <v>0</v>
      </c>
    </row>
    <row r="23" spans="1:8" x14ac:dyDescent="0.2">
      <c r="A23" s="13" t="s">
        <v>33</v>
      </c>
      <c r="B23" s="6">
        <v>2364536.83</v>
      </c>
      <c r="C23" s="6">
        <v>0</v>
      </c>
      <c r="D23" s="6">
        <f t="shared" si="0"/>
        <v>2364536.83</v>
      </c>
      <c r="E23" s="6">
        <v>373925.64</v>
      </c>
      <c r="F23" s="6">
        <v>373925.64</v>
      </c>
      <c r="G23" s="6">
        <f t="shared" si="1"/>
        <v>1990611.19</v>
      </c>
      <c r="H23" s="3">
        <v>3100</v>
      </c>
    </row>
    <row r="24" spans="1:8" x14ac:dyDescent="0.2">
      <c r="A24" s="13" t="s">
        <v>34</v>
      </c>
      <c r="B24" s="6">
        <v>834339.82</v>
      </c>
      <c r="C24" s="6">
        <v>-37674.35</v>
      </c>
      <c r="D24" s="6">
        <f t="shared" si="0"/>
        <v>796665.47</v>
      </c>
      <c r="E24" s="6">
        <v>104871.93</v>
      </c>
      <c r="F24" s="6">
        <v>104871.93</v>
      </c>
      <c r="G24" s="6">
        <f t="shared" si="1"/>
        <v>691793.54</v>
      </c>
      <c r="H24" s="3">
        <v>3200</v>
      </c>
    </row>
    <row r="25" spans="1:8" x14ac:dyDescent="0.2">
      <c r="A25" s="13" t="s">
        <v>35</v>
      </c>
      <c r="B25" s="6">
        <v>2896278.46</v>
      </c>
      <c r="C25" s="6">
        <v>-198959.72</v>
      </c>
      <c r="D25" s="6">
        <f t="shared" si="0"/>
        <v>2697318.7399999998</v>
      </c>
      <c r="E25" s="6">
        <v>239200</v>
      </c>
      <c r="F25" s="6">
        <v>239200</v>
      </c>
      <c r="G25" s="6">
        <f t="shared" si="1"/>
        <v>2458118.7399999998</v>
      </c>
      <c r="H25" s="3">
        <v>3300</v>
      </c>
    </row>
    <row r="26" spans="1:8" x14ac:dyDescent="0.2">
      <c r="A26" s="13" t="s">
        <v>36</v>
      </c>
      <c r="B26" s="6">
        <v>60000</v>
      </c>
      <c r="C26" s="6">
        <v>37674.35</v>
      </c>
      <c r="D26" s="6">
        <f t="shared" si="0"/>
        <v>97674.35</v>
      </c>
      <c r="E26" s="6">
        <v>34812.94</v>
      </c>
      <c r="F26" s="6">
        <v>34812.94</v>
      </c>
      <c r="G26" s="6">
        <f t="shared" si="1"/>
        <v>62861.41</v>
      </c>
      <c r="H26" s="3">
        <v>3400</v>
      </c>
    </row>
    <row r="27" spans="1:8" x14ac:dyDescent="0.2">
      <c r="A27" s="13" t="s">
        <v>37</v>
      </c>
      <c r="B27" s="6">
        <v>4909217.08</v>
      </c>
      <c r="C27" s="6">
        <v>-136589.70000000001</v>
      </c>
      <c r="D27" s="6">
        <f t="shared" si="0"/>
        <v>4772627.38</v>
      </c>
      <c r="E27" s="6">
        <v>891333.16</v>
      </c>
      <c r="F27" s="6">
        <v>891333.16</v>
      </c>
      <c r="G27" s="6">
        <f t="shared" si="1"/>
        <v>3881294.2199999997</v>
      </c>
      <c r="H27" s="3">
        <v>3500</v>
      </c>
    </row>
    <row r="28" spans="1:8" x14ac:dyDescent="0.2">
      <c r="A28" s="13" t="s">
        <v>80</v>
      </c>
      <c r="B28" s="6">
        <v>450000</v>
      </c>
      <c r="C28" s="6">
        <v>0</v>
      </c>
      <c r="D28" s="6">
        <f t="shared" si="0"/>
        <v>450000</v>
      </c>
      <c r="E28" s="6">
        <v>0</v>
      </c>
      <c r="F28" s="6">
        <v>0</v>
      </c>
      <c r="G28" s="6">
        <f t="shared" si="1"/>
        <v>450000</v>
      </c>
      <c r="H28" s="3">
        <v>3600</v>
      </c>
    </row>
    <row r="29" spans="1:8" x14ac:dyDescent="0.2">
      <c r="A29" s="13" t="s">
        <v>38</v>
      </c>
      <c r="B29" s="6">
        <v>310000</v>
      </c>
      <c r="C29" s="6">
        <v>0</v>
      </c>
      <c r="D29" s="6">
        <f t="shared" si="0"/>
        <v>310000</v>
      </c>
      <c r="E29" s="6">
        <v>51808.06</v>
      </c>
      <c r="F29" s="6">
        <v>51808.06</v>
      </c>
      <c r="G29" s="6">
        <f t="shared" si="1"/>
        <v>258191.94</v>
      </c>
      <c r="H29" s="3">
        <v>3700</v>
      </c>
    </row>
    <row r="30" spans="1:8" x14ac:dyDescent="0.2">
      <c r="A30" s="13" t="s">
        <v>39</v>
      </c>
      <c r="B30" s="6">
        <v>800000</v>
      </c>
      <c r="C30" s="6">
        <v>-80000</v>
      </c>
      <c r="D30" s="6">
        <f t="shared" si="0"/>
        <v>720000</v>
      </c>
      <c r="E30" s="6">
        <v>8732.2800000000007</v>
      </c>
      <c r="F30" s="6">
        <v>8732.2800000000007</v>
      </c>
      <c r="G30" s="6">
        <f t="shared" si="1"/>
        <v>711267.72</v>
      </c>
      <c r="H30" s="3">
        <v>3800</v>
      </c>
    </row>
    <row r="31" spans="1:8" x14ac:dyDescent="0.2">
      <c r="A31" s="13" t="s">
        <v>0</v>
      </c>
      <c r="B31" s="6">
        <v>1500000.03</v>
      </c>
      <c r="C31" s="6">
        <v>0</v>
      </c>
      <c r="D31" s="6">
        <f t="shared" si="0"/>
        <v>1500000.03</v>
      </c>
      <c r="E31" s="6">
        <v>343874</v>
      </c>
      <c r="F31" s="6">
        <v>343874</v>
      </c>
      <c r="G31" s="6">
        <f t="shared" si="1"/>
        <v>1156126.03</v>
      </c>
      <c r="H31" s="3">
        <v>3900</v>
      </c>
    </row>
    <row r="32" spans="1:8" x14ac:dyDescent="0.2">
      <c r="A32" s="4" t="s">
        <v>75</v>
      </c>
      <c r="B32" s="10">
        <f>SUM(B33:B41)</f>
        <v>500000</v>
      </c>
      <c r="C32" s="10">
        <f>SUM(C33:C41)</f>
        <v>44000</v>
      </c>
      <c r="D32" s="10">
        <f t="shared" si="0"/>
        <v>544000</v>
      </c>
      <c r="E32" s="10">
        <f>SUM(E33:E41)</f>
        <v>50700</v>
      </c>
      <c r="F32" s="10">
        <f>SUM(F33:F41)</f>
        <v>50700</v>
      </c>
      <c r="G32" s="10">
        <f t="shared" si="1"/>
        <v>493300</v>
      </c>
      <c r="H32" s="5">
        <v>0</v>
      </c>
    </row>
    <row r="33" spans="1:8" x14ac:dyDescent="0.2">
      <c r="A33" s="13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3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3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3" t="s">
        <v>43</v>
      </c>
      <c r="B36" s="6">
        <v>500000</v>
      </c>
      <c r="C36" s="6">
        <v>44000</v>
      </c>
      <c r="D36" s="6">
        <f t="shared" si="0"/>
        <v>544000</v>
      </c>
      <c r="E36" s="6">
        <v>50700</v>
      </c>
      <c r="F36" s="6">
        <v>50700</v>
      </c>
      <c r="G36" s="6">
        <f t="shared" si="1"/>
        <v>493300</v>
      </c>
      <c r="H36" s="3">
        <v>4400</v>
      </c>
    </row>
    <row r="37" spans="1:8" x14ac:dyDescent="0.2">
      <c r="A37" s="13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3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3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3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3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2662992.96</v>
      </c>
      <c r="C42" s="10">
        <f>SUM(C43:C51)</f>
        <v>34565189.200000003</v>
      </c>
      <c r="D42" s="10">
        <f t="shared" si="0"/>
        <v>37228182.160000004</v>
      </c>
      <c r="E42" s="10">
        <f>SUM(E43:E51)</f>
        <v>14881605.729999999</v>
      </c>
      <c r="F42" s="10">
        <f>SUM(F43:F51)</f>
        <v>14881605.729999999</v>
      </c>
      <c r="G42" s="10">
        <f t="shared" si="1"/>
        <v>22346576.430000007</v>
      </c>
      <c r="H42" s="5">
        <v>0</v>
      </c>
    </row>
    <row r="43" spans="1:8" x14ac:dyDescent="0.2">
      <c r="A43" s="15" t="s">
        <v>47</v>
      </c>
      <c r="B43" s="6">
        <v>1094004</v>
      </c>
      <c r="C43" s="6">
        <v>3534840.71</v>
      </c>
      <c r="D43" s="6">
        <f t="shared" si="0"/>
        <v>4628844.71</v>
      </c>
      <c r="E43" s="6">
        <v>508484.05</v>
      </c>
      <c r="F43" s="6">
        <v>508484.05</v>
      </c>
      <c r="G43" s="6">
        <f t="shared" si="1"/>
        <v>4120360.66</v>
      </c>
      <c r="H43" s="3">
        <v>5100</v>
      </c>
    </row>
    <row r="44" spans="1:8" x14ac:dyDescent="0.2">
      <c r="A44" s="13" t="s">
        <v>48</v>
      </c>
      <c r="B44" s="6">
        <v>150000</v>
      </c>
      <c r="C44" s="6">
        <v>5562423.9299999997</v>
      </c>
      <c r="D44" s="6">
        <f t="shared" si="0"/>
        <v>5712423.9299999997</v>
      </c>
      <c r="E44" s="6">
        <v>3151494.9</v>
      </c>
      <c r="F44" s="6">
        <v>3151494.9</v>
      </c>
      <c r="G44" s="6">
        <f t="shared" si="1"/>
        <v>2560929.0299999998</v>
      </c>
      <c r="H44" s="3">
        <v>5200</v>
      </c>
    </row>
    <row r="45" spans="1:8" x14ac:dyDescent="0.2">
      <c r="A45" s="13" t="s">
        <v>49</v>
      </c>
      <c r="B45" s="6">
        <v>918988.96</v>
      </c>
      <c r="C45" s="6">
        <v>15068348.65</v>
      </c>
      <c r="D45" s="6">
        <f t="shared" si="0"/>
        <v>15987337.609999999</v>
      </c>
      <c r="E45" s="6">
        <v>4484333</v>
      </c>
      <c r="F45" s="6">
        <v>4484333</v>
      </c>
      <c r="G45" s="6">
        <f t="shared" si="1"/>
        <v>11503004.609999999</v>
      </c>
      <c r="H45" s="3">
        <v>5300</v>
      </c>
    </row>
    <row r="46" spans="1:8" x14ac:dyDescent="0.2">
      <c r="A46" s="13" t="s">
        <v>50</v>
      </c>
      <c r="B46" s="6">
        <v>0</v>
      </c>
      <c r="C46" s="6">
        <v>7350333.9199999999</v>
      </c>
      <c r="D46" s="6">
        <f t="shared" si="0"/>
        <v>7350333.9199999999</v>
      </c>
      <c r="E46" s="6">
        <v>6139280</v>
      </c>
      <c r="F46" s="6">
        <v>6139280</v>
      </c>
      <c r="G46" s="6">
        <f t="shared" si="1"/>
        <v>1211053.92</v>
      </c>
      <c r="H46" s="3">
        <v>5400</v>
      </c>
    </row>
    <row r="47" spans="1:8" x14ac:dyDescent="0.2">
      <c r="A47" s="13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3" t="s">
        <v>52</v>
      </c>
      <c r="B48" s="6">
        <v>500000</v>
      </c>
      <c r="C48" s="6">
        <v>3049241.99</v>
      </c>
      <c r="D48" s="6">
        <f t="shared" si="0"/>
        <v>3549241.99</v>
      </c>
      <c r="E48" s="6">
        <v>598013.78</v>
      </c>
      <c r="F48" s="6">
        <v>598013.78</v>
      </c>
      <c r="G48" s="6">
        <f t="shared" si="1"/>
        <v>2951228.21</v>
      </c>
      <c r="H48" s="3">
        <v>5600</v>
      </c>
    </row>
    <row r="49" spans="1:8" x14ac:dyDescent="0.2">
      <c r="A49" s="13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3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3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0</v>
      </c>
      <c r="D52" s="10">
        <f t="shared" si="0"/>
        <v>0</v>
      </c>
      <c r="E52" s="10">
        <f>SUM(E53:E55)</f>
        <v>0</v>
      </c>
      <c r="F52" s="10">
        <f>SUM(F53:F55)</f>
        <v>0</v>
      </c>
      <c r="G52" s="10">
        <f t="shared" si="1"/>
        <v>0</v>
      </c>
      <c r="H52" s="5">
        <v>0</v>
      </c>
    </row>
    <row r="53" spans="1:8" x14ac:dyDescent="0.2">
      <c r="A53" s="13" t="s">
        <v>56</v>
      </c>
      <c r="B53" s="6">
        <v>0</v>
      </c>
      <c r="C53" s="6">
        <v>0</v>
      </c>
      <c r="D53" s="6">
        <f t="shared" si="0"/>
        <v>0</v>
      </c>
      <c r="E53" s="6">
        <v>0</v>
      </c>
      <c r="F53" s="6">
        <v>0</v>
      </c>
      <c r="G53" s="6">
        <f t="shared" si="1"/>
        <v>0</v>
      </c>
      <c r="H53" s="3">
        <v>6100</v>
      </c>
    </row>
    <row r="54" spans="1:8" x14ac:dyDescent="0.2">
      <c r="A54" s="13" t="s">
        <v>57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3">
        <v>6200</v>
      </c>
    </row>
    <row r="55" spans="1:8" x14ac:dyDescent="0.2">
      <c r="A55" s="13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3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3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3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3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3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3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3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3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3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3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3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3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3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3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3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3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7" t="s">
        <v>79</v>
      </c>
      <c r="B76" s="8">
        <f t="shared" ref="B76:G76" si="4">SUM(B4+B12+B22+B32+B42+B52+B56+B64+B68)</f>
        <v>80976817.829999998</v>
      </c>
      <c r="C76" s="8">
        <f t="shared" si="4"/>
        <v>34565189.200000003</v>
      </c>
      <c r="D76" s="8">
        <f t="shared" si="4"/>
        <v>115542007.03</v>
      </c>
      <c r="E76" s="8">
        <f t="shared" si="4"/>
        <v>31049400.219999999</v>
      </c>
      <c r="F76" s="8">
        <f t="shared" si="4"/>
        <v>31049400.219999999</v>
      </c>
      <c r="G76" s="8">
        <f t="shared" si="4"/>
        <v>84492606.810000002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2026-04-21T16:45:17Z</cp:lastPrinted>
  <dcterms:created xsi:type="dcterms:W3CDTF">2014-02-10T03:37:14Z</dcterms:created>
  <dcterms:modified xsi:type="dcterms:W3CDTF">2026-04-22T15:47:42Z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