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Prográmatica\"/>
    </mc:Choice>
  </mc:AlternateContent>
  <bookViews>
    <workbookView xWindow="0" yWindow="0" windowWidth="24090" windowHeight="5610"/>
  </bookViews>
  <sheets>
    <sheet name="PPI" sheetId="4" r:id="rId1"/>
  </sheets>
  <definedNames>
    <definedName name="_xlnm.Print_Titles" localSheetId="0">PPI!$1:$3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5" i="4"/>
  <c r="L6" i="4"/>
  <c r="Q6" i="4" s="1"/>
  <c r="L7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P6" i="4"/>
  <c r="O6" i="4"/>
  <c r="N6" i="4"/>
  <c r="Q5" i="4"/>
  <c r="P5" i="4"/>
  <c r="O5" i="4"/>
  <c r="N5" i="4"/>
  <c r="O4" i="4" l="1"/>
  <c r="P36" i="4" l="1"/>
  <c r="Q36" i="4"/>
  <c r="I36" i="4" l="1"/>
  <c r="H36" i="4"/>
  <c r="G36" i="4"/>
  <c r="N4" i="4" l="1"/>
  <c r="Q4" i="4"/>
  <c r="P4" i="4"/>
</calcChain>
</file>

<file path=xl/sharedStrings.xml><?xml version="1.0" encoding="utf-8"?>
<sst xmlns="http://schemas.openxmlformats.org/spreadsheetml/2006/main" count="247" uniqueCount="56">
  <si>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</si>
  <si>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</si>
  <si>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</si>
  <si>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</si>
  <si>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</si>
  <si>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</si>
  <si>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</si>
  <si>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</si>
  <si>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</si>
  <si>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</si>
  <si>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</si>
  <si>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</si>
  <si>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</si>
  <si>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</si>
  <si>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</si>
  <si>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</si>
  <si>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</si>
  <si>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</si>
  <si>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</si>
  <si>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</si>
  <si>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</si>
  <si>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</si>
  <si>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M006GB10622600</t>
  </si>
  <si>
    <t>ADMINISTRACIÓN DE LOS RECURSOS HUMANOS, MATERIALES, FINANCIEROS Y DE SERVICIOS EN UTSOE.</t>
  </si>
  <si>
    <t>5110</t>
  </si>
  <si>
    <t>BIENES MUEBLES</t>
  </si>
  <si>
    <t>DIRECCIÓN DE ADMON Y FINANZAS UTSOE</t>
  </si>
  <si>
    <t>211213024020000</t>
  </si>
  <si>
    <t>M006GB10622500</t>
  </si>
  <si>
    <t>5130</t>
  </si>
  <si>
    <t>E017PB06052500</t>
  </si>
  <si>
    <t>ADMINISTRACIÓN E IMPARTICIÓN DE LOS SERVICIOS EDUCATIVOS EXISTENTES DE LA UTSOE</t>
  </si>
  <si>
    <t>5150</t>
  </si>
  <si>
    <t>DIRECCIÓN DE DIVISIÓN DE CARRERA UTSOE</t>
  </si>
  <si>
    <t>211213024030000</t>
  </si>
  <si>
    <t>E017QA04672502</t>
  </si>
  <si>
    <t>EQ. ESPECIALIZADO TALLERES SALUD</t>
  </si>
  <si>
    <t/>
  </si>
  <si>
    <t>5190</t>
  </si>
  <si>
    <t>5210</t>
  </si>
  <si>
    <t>5220</t>
  </si>
  <si>
    <t>5230</t>
  </si>
  <si>
    <t>5290</t>
  </si>
  <si>
    <t>5310</t>
  </si>
  <si>
    <t>E017QA04672503</t>
  </si>
  <si>
    <t>EQ. ESPECIALIZADO TERAPIA FISICA</t>
  </si>
  <si>
    <t>5320</t>
  </si>
  <si>
    <t>5410</t>
  </si>
  <si>
    <t>5620</t>
  </si>
  <si>
    <t>5630</t>
  </si>
  <si>
    <t>5640</t>
  </si>
  <si>
    <t>5650</t>
  </si>
  <si>
    <t>5660</t>
  </si>
  <si>
    <t>5670</t>
  </si>
  <si>
    <t>5690</t>
  </si>
  <si>
    <t>UNIVERSIDAD TECNOLOGICA DEL SUROESTE DE GUANAJUATO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</si>
</sst>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0" borderId="0" xfId="2" applyFont="1" applyBorder="1" applyAlignment="1" applyProtection="1">
      <alignment horizontal="center" vertical="center" wrapText="1"/>
      <protection locked="0"/>
    </xf>
    <xf numFmtId="1" fontId="3" fillId="0" borderId="6" xfId="32" applyNumberFormat="1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</cellXfs>
  <cellStyles count="33">
    <cellStyle name="Euro" xfId="3"/>
    <cellStyle name="Millares" xfId="32" builtin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38</xdr:row>
      <xdr:rowOff>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1409700" y="955357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L8" sqref="L8"/>
    </sheetView>
  </sheetViews>
  <sheetFormatPr baseColWidth="10" defaultRowHeight="15" x14ac:dyDescent="0.25"/>
  <cols>
    <col min="1" max="1" width="14.140625" customWidth="1"/>
    <col min="2" max="2" width="36.5703125" style="25" customWidth="1"/>
    <col min="3" max="3" width="6.42578125" bestFit="1" customWidth="1"/>
    <col min="4" max="4" width="12.140625" customWidth="1"/>
    <col min="5" max="5" width="13.85546875" bestFit="1" customWidth="1"/>
    <col min="6" max="6" width="15.28515625" style="25" customWidth="1"/>
    <col min="7" max="7" width="9.140625" bestFit="1" customWidth="1"/>
    <col min="8" max="9" width="10.140625" bestFit="1" customWidth="1"/>
    <col min="10" max="10" width="10.7109375" bestFit="1" customWidth="1"/>
    <col min="11" max="11" width="9.5703125" bestFit="1" customWidth="1"/>
    <col min="12" max="12" width="9" bestFit="1" customWidth="1"/>
    <col min="13" max="13" width="9.5703125" customWidth="1"/>
    <col min="14" max="15" width="10.140625" bestFit="1" customWidth="1"/>
    <col min="16" max="16" width="10.7109375" bestFit="1" customWidth="1"/>
    <col min="17" max="17" width="9.5703125" bestFit="1" customWidth="1"/>
  </cols>
  <sheetData>
    <row r="1" spans="1:17" ht="46.9" customHeight="1" x14ac:dyDescent="0.25">
      <c r="A1" s="17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27" t="s">
        <v>4</v>
      </c>
      <c r="B2" s="2"/>
      <c r="C2" s="2"/>
      <c r="D2" s="2"/>
      <c r="E2" s="2"/>
      <c r="F2" s="2"/>
      <c r="G2" s="18" t="s">
        <v>0</v>
      </c>
      <c r="H2" s="19"/>
      <c r="I2" s="20"/>
      <c r="J2" s="18" t="s">
        <v>1</v>
      </c>
      <c r="K2" s="19"/>
      <c r="L2" s="19"/>
      <c r="M2" s="20"/>
      <c r="N2" s="21" t="s">
        <v>2</v>
      </c>
      <c r="O2" s="22"/>
      <c r="P2" s="23" t="s">
        <v>3</v>
      </c>
      <c r="Q2" s="24"/>
    </row>
    <row r="3" spans="1:17" ht="23.25" x14ac:dyDescent="0.25">
      <c r="A3" s="26"/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ht="33.75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280000</v>
      </c>
      <c r="H4" s="13">
        <v>280000</v>
      </c>
      <c r="I4" s="13">
        <v>0</v>
      </c>
      <c r="J4" s="5">
        <v>1</v>
      </c>
      <c r="K4" s="5">
        <v>1</v>
      </c>
      <c r="L4" s="16">
        <v>0</v>
      </c>
      <c r="M4" s="8" t="s">
        <v>17</v>
      </c>
      <c r="N4" s="7">
        <f t="shared" ref="N4:N35" si="0">IF(G4&gt;0,I4/G4,0)</f>
        <v>0</v>
      </c>
      <c r="O4" s="7">
        <f t="shared" ref="O4:O35" si="1">IF(H4&gt;0,I4/H4,0)</f>
        <v>0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ht="33.75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9000</v>
      </c>
      <c r="I5" s="13">
        <v>5450</v>
      </c>
      <c r="J5" s="13">
        <v>0</v>
      </c>
      <c r="K5" s="5">
        <v>1</v>
      </c>
      <c r="L5" s="16">
        <f>I5/H5</f>
        <v>0.60555555555555551</v>
      </c>
      <c r="M5" s="8" t="s">
        <v>17</v>
      </c>
      <c r="N5" s="7">
        <f t="shared" si="0"/>
        <v>0</v>
      </c>
      <c r="O5" s="7">
        <f t="shared" si="1"/>
        <v>0.60555555555555551</v>
      </c>
      <c r="P5" s="6">
        <f t="shared" si="2"/>
        <v>0</v>
      </c>
      <c r="Q5" s="6">
        <f t="shared" si="3"/>
        <v>0.60555555555555551</v>
      </c>
    </row>
    <row r="6" spans="1:17" ht="33.75" x14ac:dyDescent="0.25">
      <c r="A6" s="10" t="s">
        <v>30</v>
      </c>
      <c r="B6" s="10" t="s">
        <v>31</v>
      </c>
      <c r="C6" s="10" t="s">
        <v>32</v>
      </c>
      <c r="D6" s="10" t="s">
        <v>25</v>
      </c>
      <c r="E6" s="10" t="s">
        <v>34</v>
      </c>
      <c r="F6" s="10" t="s">
        <v>33</v>
      </c>
      <c r="G6" s="13">
        <v>0</v>
      </c>
      <c r="H6" s="13">
        <v>78586.52</v>
      </c>
      <c r="I6" s="13">
        <v>0</v>
      </c>
      <c r="J6" s="13">
        <v>0</v>
      </c>
      <c r="K6" s="5">
        <v>1</v>
      </c>
      <c r="L6" s="16">
        <f>I6/H6</f>
        <v>0</v>
      </c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35</v>
      </c>
      <c r="B7" s="10" t="s">
        <v>36</v>
      </c>
      <c r="C7" s="10" t="s">
        <v>32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632607.34</v>
      </c>
      <c r="I7" s="13">
        <v>503034.05</v>
      </c>
      <c r="J7" s="13">
        <v>0</v>
      </c>
      <c r="K7" s="5">
        <v>1</v>
      </c>
      <c r="L7" s="16">
        <f>I7/H7</f>
        <v>0.79517580368258134</v>
      </c>
      <c r="M7" s="8" t="s">
        <v>17</v>
      </c>
      <c r="N7" s="7">
        <f t="shared" si="0"/>
        <v>0</v>
      </c>
      <c r="O7" s="7">
        <f t="shared" si="1"/>
        <v>0.79517580368258134</v>
      </c>
      <c r="P7" s="6">
        <f t="shared" si="2"/>
        <v>0</v>
      </c>
      <c r="Q7" s="6">
        <f t="shared" si="3"/>
        <v>0.79517580368258134</v>
      </c>
    </row>
    <row r="8" spans="1:17" ht="33.75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3">
        <v>0</v>
      </c>
      <c r="H8" s="13">
        <v>2814646.85</v>
      </c>
      <c r="I8" s="13">
        <v>0</v>
      </c>
      <c r="J8" s="13">
        <v>0</v>
      </c>
      <c r="K8" s="5">
        <v>1</v>
      </c>
      <c r="L8" s="16">
        <f t="shared" ref="L8:L35" si="4">I8/H8</f>
        <v>0</v>
      </c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ht="33.75" x14ac:dyDescent="0.25">
      <c r="A9" s="10" t="s">
        <v>22</v>
      </c>
      <c r="B9" s="10" t="s">
        <v>23</v>
      </c>
      <c r="C9" s="10" t="s">
        <v>32</v>
      </c>
      <c r="D9" s="10" t="s">
        <v>25</v>
      </c>
      <c r="E9" s="10" t="s">
        <v>27</v>
      </c>
      <c r="F9" s="10" t="s">
        <v>26</v>
      </c>
      <c r="G9" s="13">
        <v>614004</v>
      </c>
      <c r="H9" s="13">
        <v>614004</v>
      </c>
      <c r="I9" s="13">
        <v>0</v>
      </c>
      <c r="J9" s="5">
        <v>1</v>
      </c>
      <c r="K9" s="5">
        <v>1</v>
      </c>
      <c r="L9" s="16">
        <f t="shared" si="4"/>
        <v>0</v>
      </c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ht="33.75" x14ac:dyDescent="0.25">
      <c r="A10" s="10" t="s">
        <v>37</v>
      </c>
      <c r="B10" s="10" t="s">
        <v>23</v>
      </c>
      <c r="C10" s="10" t="s">
        <v>38</v>
      </c>
      <c r="D10" s="10" t="s">
        <v>25</v>
      </c>
      <c r="E10" s="10" t="s">
        <v>27</v>
      </c>
      <c r="F10" s="10" t="s">
        <v>26</v>
      </c>
      <c r="G10" s="13">
        <v>200000</v>
      </c>
      <c r="H10" s="13">
        <v>200000</v>
      </c>
      <c r="I10" s="13">
        <v>0</v>
      </c>
      <c r="J10" s="5">
        <v>1</v>
      </c>
      <c r="K10" s="5">
        <v>1</v>
      </c>
      <c r="L10" s="16">
        <f t="shared" si="4"/>
        <v>0</v>
      </c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35</v>
      </c>
      <c r="B11" s="10" t="s">
        <v>36</v>
      </c>
      <c r="C11" s="10" t="s">
        <v>39</v>
      </c>
      <c r="D11" s="10" t="s">
        <v>25</v>
      </c>
      <c r="E11" s="10" t="s">
        <v>27</v>
      </c>
      <c r="F11" s="10" t="s">
        <v>26</v>
      </c>
      <c r="G11" s="13">
        <v>0</v>
      </c>
      <c r="H11" s="13">
        <v>1238738.46</v>
      </c>
      <c r="I11" s="13">
        <v>1238738.43</v>
      </c>
      <c r="J11" s="5">
        <v>0</v>
      </c>
      <c r="K11" s="5">
        <v>1</v>
      </c>
      <c r="L11" s="16">
        <f t="shared" si="4"/>
        <v>0.99999997578181266</v>
      </c>
      <c r="M11" s="8" t="s">
        <v>17</v>
      </c>
      <c r="N11" s="7">
        <f t="shared" si="0"/>
        <v>0</v>
      </c>
      <c r="O11" s="7">
        <f t="shared" si="1"/>
        <v>0.99999997578181266</v>
      </c>
      <c r="P11" s="6">
        <f t="shared" si="2"/>
        <v>0</v>
      </c>
      <c r="Q11" s="6">
        <f t="shared" si="3"/>
        <v>0.99999997578181266</v>
      </c>
    </row>
    <row r="12" spans="1:17" ht="33.75" x14ac:dyDescent="0.25">
      <c r="A12" s="10" t="s">
        <v>22</v>
      </c>
      <c r="B12" s="10" t="s">
        <v>23</v>
      </c>
      <c r="C12" s="10" t="s">
        <v>39</v>
      </c>
      <c r="D12" s="10" t="s">
        <v>25</v>
      </c>
      <c r="E12" s="10" t="s">
        <v>27</v>
      </c>
      <c r="F12" s="10" t="s">
        <v>26</v>
      </c>
      <c r="G12" s="13">
        <v>150000</v>
      </c>
      <c r="H12" s="13">
        <v>150000</v>
      </c>
      <c r="I12" s="13">
        <v>0</v>
      </c>
      <c r="J12" s="5">
        <v>1</v>
      </c>
      <c r="K12" s="5">
        <v>1</v>
      </c>
      <c r="L12" s="16">
        <f t="shared" si="4"/>
        <v>0</v>
      </c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ht="33.75" x14ac:dyDescent="0.25">
      <c r="A13" s="10" t="s">
        <v>30</v>
      </c>
      <c r="B13" s="10" t="s">
        <v>31</v>
      </c>
      <c r="C13" s="10" t="s">
        <v>40</v>
      </c>
      <c r="D13" s="10" t="s">
        <v>25</v>
      </c>
      <c r="E13" s="10" t="s">
        <v>34</v>
      </c>
      <c r="F13" s="10" t="s">
        <v>33</v>
      </c>
      <c r="G13" s="13">
        <v>0</v>
      </c>
      <c r="H13" s="13">
        <v>6081.88</v>
      </c>
      <c r="I13" s="13">
        <v>0</v>
      </c>
      <c r="J13" s="13">
        <v>0</v>
      </c>
      <c r="K13" s="5">
        <v>1</v>
      </c>
      <c r="L13" s="16">
        <f t="shared" si="4"/>
        <v>0</v>
      </c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35</v>
      </c>
      <c r="B14" s="10" t="s">
        <v>36</v>
      </c>
      <c r="C14" s="10" t="s">
        <v>40</v>
      </c>
      <c r="D14" s="10" t="s">
        <v>25</v>
      </c>
      <c r="E14" s="10" t="s">
        <v>27</v>
      </c>
      <c r="F14" s="10" t="s">
        <v>26</v>
      </c>
      <c r="G14" s="13">
        <v>0</v>
      </c>
      <c r="H14" s="13">
        <v>1497934.68</v>
      </c>
      <c r="I14" s="13">
        <v>0</v>
      </c>
      <c r="J14" s="13">
        <v>0</v>
      </c>
      <c r="K14" s="5">
        <v>1</v>
      </c>
      <c r="L14" s="16">
        <f t="shared" si="4"/>
        <v>0</v>
      </c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37</v>
      </c>
      <c r="B15" s="10" t="s">
        <v>36</v>
      </c>
      <c r="C15" s="10" t="s">
        <v>41</v>
      </c>
      <c r="D15" s="10" t="s">
        <v>25</v>
      </c>
      <c r="E15" s="10" t="s">
        <v>27</v>
      </c>
      <c r="F15" s="10" t="s">
        <v>26</v>
      </c>
      <c r="G15" s="13">
        <v>0</v>
      </c>
      <c r="H15" s="13">
        <v>2145406.5699999998</v>
      </c>
      <c r="I15" s="13">
        <v>1912756.47</v>
      </c>
      <c r="J15" s="13">
        <v>0</v>
      </c>
      <c r="K15" s="5">
        <v>1</v>
      </c>
      <c r="L15" s="16">
        <f t="shared" si="4"/>
        <v>0.89155896917011868</v>
      </c>
      <c r="M15" s="8" t="s">
        <v>17</v>
      </c>
      <c r="N15" s="7">
        <f t="shared" si="0"/>
        <v>0</v>
      </c>
      <c r="O15" s="7">
        <f t="shared" si="1"/>
        <v>0.89155896917011868</v>
      </c>
      <c r="P15" s="6">
        <f t="shared" si="2"/>
        <v>0</v>
      </c>
      <c r="Q15" s="6">
        <f t="shared" si="3"/>
        <v>0.89155896917011868</v>
      </c>
    </row>
    <row r="16" spans="1:17" ht="33.75" x14ac:dyDescent="0.25">
      <c r="A16" s="10" t="s">
        <v>30</v>
      </c>
      <c r="B16" s="10" t="s">
        <v>31</v>
      </c>
      <c r="C16" s="10" t="s">
        <v>42</v>
      </c>
      <c r="D16" s="10" t="s">
        <v>25</v>
      </c>
      <c r="E16" s="10" t="s">
        <v>34</v>
      </c>
      <c r="F16" s="10" t="s">
        <v>33</v>
      </c>
      <c r="G16" s="13">
        <v>0</v>
      </c>
      <c r="H16" s="13">
        <v>50195.519999999997</v>
      </c>
      <c r="I16" s="13">
        <v>0</v>
      </c>
      <c r="J16" s="13">
        <v>0</v>
      </c>
      <c r="K16" s="5">
        <v>1</v>
      </c>
      <c r="L16" s="16">
        <f t="shared" si="4"/>
        <v>0</v>
      </c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35</v>
      </c>
      <c r="B17" s="10" t="s">
        <v>36</v>
      </c>
      <c r="C17" s="10" t="s">
        <v>42</v>
      </c>
      <c r="D17" s="10" t="s">
        <v>25</v>
      </c>
      <c r="E17" s="10" t="s">
        <v>27</v>
      </c>
      <c r="F17" s="10" t="s">
        <v>26</v>
      </c>
      <c r="G17" s="13">
        <v>0</v>
      </c>
      <c r="H17" s="13">
        <v>578376.81999999995</v>
      </c>
      <c r="I17" s="13">
        <v>0</v>
      </c>
      <c r="J17" s="13">
        <v>0</v>
      </c>
      <c r="K17" s="5">
        <v>1</v>
      </c>
      <c r="L17" s="16">
        <f t="shared" si="4"/>
        <v>0</v>
      </c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ht="33.75" x14ac:dyDescent="0.25">
      <c r="A18" s="10" t="s">
        <v>28</v>
      </c>
      <c r="B18" s="10" t="s">
        <v>23</v>
      </c>
      <c r="C18" s="10" t="s">
        <v>42</v>
      </c>
      <c r="D18" s="10" t="s">
        <v>25</v>
      </c>
      <c r="E18" s="10" t="s">
        <v>27</v>
      </c>
      <c r="F18" s="10" t="s">
        <v>26</v>
      </c>
      <c r="G18" s="13">
        <v>0</v>
      </c>
      <c r="H18" s="13">
        <v>45690</v>
      </c>
      <c r="I18" s="13">
        <v>0</v>
      </c>
      <c r="J18" s="13">
        <v>0</v>
      </c>
      <c r="K18" s="5">
        <v>1</v>
      </c>
      <c r="L18" s="16">
        <f t="shared" si="4"/>
        <v>0</v>
      </c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ht="33.75" x14ac:dyDescent="0.25">
      <c r="A19" s="10" t="s">
        <v>30</v>
      </c>
      <c r="B19" s="10" t="s">
        <v>31</v>
      </c>
      <c r="C19" s="10" t="s">
        <v>43</v>
      </c>
      <c r="D19" s="10" t="s">
        <v>25</v>
      </c>
      <c r="E19" s="10" t="s">
        <v>34</v>
      </c>
      <c r="F19" s="10" t="s">
        <v>33</v>
      </c>
      <c r="G19" s="13">
        <v>0</v>
      </c>
      <c r="H19" s="13">
        <v>1570004.09</v>
      </c>
      <c r="I19" s="13">
        <v>0</v>
      </c>
      <c r="J19" s="13">
        <v>0</v>
      </c>
      <c r="K19" s="5">
        <v>1</v>
      </c>
      <c r="L19" s="16">
        <f t="shared" si="4"/>
        <v>0</v>
      </c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35</v>
      </c>
      <c r="B20" s="10" t="s">
        <v>36</v>
      </c>
      <c r="C20" s="10" t="s">
        <v>43</v>
      </c>
      <c r="D20" s="10" t="s">
        <v>25</v>
      </c>
      <c r="E20" s="10" t="s">
        <v>27</v>
      </c>
      <c r="F20" s="10" t="s">
        <v>26</v>
      </c>
      <c r="G20" s="13">
        <v>0</v>
      </c>
      <c r="H20" s="13">
        <v>1694211.6</v>
      </c>
      <c r="I20" s="13">
        <v>1174685.6000000001</v>
      </c>
      <c r="J20" s="13">
        <v>0</v>
      </c>
      <c r="K20" s="5">
        <v>1</v>
      </c>
      <c r="L20" s="16">
        <f t="shared" si="4"/>
        <v>0.69335235338962387</v>
      </c>
      <c r="M20" s="8" t="s">
        <v>17</v>
      </c>
      <c r="N20" s="7">
        <f t="shared" si="0"/>
        <v>0</v>
      </c>
      <c r="O20" s="7">
        <f t="shared" si="1"/>
        <v>0.69335235338962387</v>
      </c>
      <c r="P20" s="6">
        <f t="shared" si="2"/>
        <v>0</v>
      </c>
      <c r="Q20" s="6">
        <f t="shared" si="3"/>
        <v>0.69335235338962387</v>
      </c>
    </row>
    <row r="21" spans="1:17" x14ac:dyDescent="0.25">
      <c r="A21" s="10" t="s">
        <v>44</v>
      </c>
      <c r="B21" s="10" t="s">
        <v>45</v>
      </c>
      <c r="C21" s="10" t="s">
        <v>43</v>
      </c>
      <c r="D21" s="10" t="s">
        <v>25</v>
      </c>
      <c r="E21" s="10" t="s">
        <v>27</v>
      </c>
      <c r="F21" s="10" t="s">
        <v>26</v>
      </c>
      <c r="G21" s="13">
        <v>0</v>
      </c>
      <c r="H21" s="13">
        <v>11711610.199999999</v>
      </c>
      <c r="I21" s="13">
        <v>3309647.4</v>
      </c>
      <c r="J21" s="13">
        <v>0</v>
      </c>
      <c r="K21" s="5">
        <v>1</v>
      </c>
      <c r="L21" s="16">
        <f t="shared" si="4"/>
        <v>0.28259541971436175</v>
      </c>
      <c r="M21" s="8" t="s">
        <v>17</v>
      </c>
      <c r="N21" s="7">
        <f t="shared" si="0"/>
        <v>0</v>
      </c>
      <c r="O21" s="7">
        <f t="shared" si="1"/>
        <v>0.28259541971436175</v>
      </c>
      <c r="P21" s="6">
        <f t="shared" si="2"/>
        <v>0</v>
      </c>
      <c r="Q21" s="6">
        <f t="shared" si="3"/>
        <v>0.28259541971436175</v>
      </c>
    </row>
    <row r="22" spans="1:17" ht="33.75" x14ac:dyDescent="0.25">
      <c r="A22" s="10" t="s">
        <v>22</v>
      </c>
      <c r="B22" s="10" t="s">
        <v>23</v>
      </c>
      <c r="C22" s="10" t="s">
        <v>43</v>
      </c>
      <c r="D22" s="10" t="s">
        <v>25</v>
      </c>
      <c r="E22" s="10" t="s">
        <v>27</v>
      </c>
      <c r="F22" s="10" t="s">
        <v>26</v>
      </c>
      <c r="G22" s="13">
        <v>918988.96</v>
      </c>
      <c r="H22" s="13">
        <v>918988.96</v>
      </c>
      <c r="I22" s="13">
        <v>0</v>
      </c>
      <c r="J22" s="5">
        <v>1</v>
      </c>
      <c r="K22" s="5">
        <v>1</v>
      </c>
      <c r="L22" s="16">
        <f t="shared" si="4"/>
        <v>0</v>
      </c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ht="33.75" x14ac:dyDescent="0.25">
      <c r="A23" s="10" t="s">
        <v>30</v>
      </c>
      <c r="B23" s="10" t="s">
        <v>31</v>
      </c>
      <c r="C23" s="10" t="s">
        <v>46</v>
      </c>
      <c r="D23" s="10" t="s">
        <v>25</v>
      </c>
      <c r="E23" s="10" t="s">
        <v>34</v>
      </c>
      <c r="F23" s="10" t="s">
        <v>33</v>
      </c>
      <c r="G23" s="13">
        <v>0</v>
      </c>
      <c r="H23" s="13">
        <v>92522.76</v>
      </c>
      <c r="I23" s="13">
        <v>0</v>
      </c>
      <c r="J23" s="13">
        <v>0</v>
      </c>
      <c r="K23" s="5">
        <v>1</v>
      </c>
      <c r="L23" s="16">
        <f t="shared" si="4"/>
        <v>0</v>
      </c>
      <c r="M23" s="8" t="s">
        <v>17</v>
      </c>
      <c r="N23" s="7">
        <f t="shared" si="0"/>
        <v>0</v>
      </c>
      <c r="O23" s="7">
        <f t="shared" si="1"/>
        <v>0</v>
      </c>
      <c r="P23" s="6">
        <f t="shared" si="2"/>
        <v>0</v>
      </c>
      <c r="Q23" s="6">
        <f t="shared" si="3"/>
        <v>0</v>
      </c>
    </row>
    <row r="24" spans="1:17" x14ac:dyDescent="0.25">
      <c r="A24" s="10" t="s">
        <v>35</v>
      </c>
      <c r="B24" s="10" t="s">
        <v>36</v>
      </c>
      <c r="C24" s="10" t="s">
        <v>47</v>
      </c>
      <c r="D24" s="10" t="s">
        <v>25</v>
      </c>
      <c r="E24" s="10" t="s">
        <v>27</v>
      </c>
      <c r="F24" s="10" t="s">
        <v>26</v>
      </c>
      <c r="G24" s="13">
        <v>0</v>
      </c>
      <c r="H24" s="13">
        <v>3907449.96</v>
      </c>
      <c r="I24" s="13">
        <v>3599280</v>
      </c>
      <c r="J24" s="13">
        <v>0</v>
      </c>
      <c r="K24" s="5">
        <v>1</v>
      </c>
      <c r="L24" s="16">
        <f t="shared" si="4"/>
        <v>0.92113271746159486</v>
      </c>
      <c r="M24" s="8" t="s">
        <v>17</v>
      </c>
      <c r="N24" s="7">
        <f t="shared" si="0"/>
        <v>0</v>
      </c>
      <c r="O24" s="7">
        <f t="shared" si="1"/>
        <v>0.92113271746159486</v>
      </c>
      <c r="P24" s="6">
        <f t="shared" si="2"/>
        <v>0</v>
      </c>
      <c r="Q24" s="6">
        <f t="shared" si="3"/>
        <v>0.92113271746159486</v>
      </c>
    </row>
    <row r="25" spans="1:17" x14ac:dyDescent="0.25">
      <c r="A25" s="10" t="s">
        <v>44</v>
      </c>
      <c r="B25" s="10" t="s">
        <v>45</v>
      </c>
      <c r="C25" s="10" t="s">
        <v>47</v>
      </c>
      <c r="D25" s="10" t="s">
        <v>25</v>
      </c>
      <c r="E25" s="10" t="s">
        <v>27</v>
      </c>
      <c r="F25" s="10" t="s">
        <v>26</v>
      </c>
      <c r="G25" s="13">
        <v>0</v>
      </c>
      <c r="H25" s="13">
        <v>3442883.96</v>
      </c>
      <c r="I25" s="13">
        <v>2540000</v>
      </c>
      <c r="J25" s="13">
        <v>0</v>
      </c>
      <c r="K25" s="5">
        <v>1</v>
      </c>
      <c r="L25" s="16">
        <f t="shared" si="4"/>
        <v>0.73775358958075365</v>
      </c>
      <c r="M25" s="8" t="s">
        <v>17</v>
      </c>
      <c r="N25" s="7">
        <f t="shared" si="0"/>
        <v>0</v>
      </c>
      <c r="O25" s="7">
        <f t="shared" si="1"/>
        <v>0.73775358958075365</v>
      </c>
      <c r="P25" s="6">
        <f t="shared" si="2"/>
        <v>0</v>
      </c>
      <c r="Q25" s="6">
        <f t="shared" si="3"/>
        <v>0.73775358958075365</v>
      </c>
    </row>
    <row r="26" spans="1:17" ht="33.75" x14ac:dyDescent="0.25">
      <c r="A26" s="10" t="s">
        <v>30</v>
      </c>
      <c r="B26" s="10" t="s">
        <v>31</v>
      </c>
      <c r="C26" s="10" t="s">
        <v>48</v>
      </c>
      <c r="D26" s="10" t="s">
        <v>25</v>
      </c>
      <c r="E26" s="10" t="s">
        <v>34</v>
      </c>
      <c r="F26" s="10" t="s">
        <v>33</v>
      </c>
      <c r="G26" s="13">
        <v>0</v>
      </c>
      <c r="H26" s="13">
        <v>41771.599999999999</v>
      </c>
      <c r="I26" s="13">
        <v>0</v>
      </c>
      <c r="J26" s="13">
        <v>0</v>
      </c>
      <c r="K26" s="5">
        <v>1</v>
      </c>
      <c r="L26" s="16">
        <f t="shared" si="4"/>
        <v>0</v>
      </c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7" ht="33.75" x14ac:dyDescent="0.25">
      <c r="A27" s="10" t="s">
        <v>37</v>
      </c>
      <c r="B27" s="10" t="s">
        <v>31</v>
      </c>
      <c r="C27" s="10" t="s">
        <v>49</v>
      </c>
      <c r="D27" s="10" t="s">
        <v>25</v>
      </c>
      <c r="E27" s="10" t="s">
        <v>34</v>
      </c>
      <c r="F27" s="10" t="s">
        <v>33</v>
      </c>
      <c r="G27" s="13">
        <v>0</v>
      </c>
      <c r="H27" s="13">
        <v>92378.92</v>
      </c>
      <c r="I27" s="13">
        <v>0</v>
      </c>
      <c r="J27" s="13">
        <v>0</v>
      </c>
      <c r="K27" s="5">
        <v>1</v>
      </c>
      <c r="L27" s="16">
        <f t="shared" si="4"/>
        <v>0</v>
      </c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0" t="s">
        <v>35</v>
      </c>
      <c r="B28" s="10" t="s">
        <v>36</v>
      </c>
      <c r="C28" s="10" t="s">
        <v>50</v>
      </c>
      <c r="D28" s="10" t="s">
        <v>25</v>
      </c>
      <c r="E28" s="10" t="s">
        <v>27</v>
      </c>
      <c r="F28" s="10" t="s">
        <v>26</v>
      </c>
      <c r="G28" s="13">
        <v>0</v>
      </c>
      <c r="H28" s="13">
        <v>319981.01</v>
      </c>
      <c r="I28" s="13">
        <v>319980.96000000002</v>
      </c>
      <c r="J28" s="13">
        <v>0</v>
      </c>
      <c r="K28" s="5">
        <v>1</v>
      </c>
      <c r="L28" s="16">
        <f t="shared" si="4"/>
        <v>0.99999984374072703</v>
      </c>
      <c r="M28" s="8" t="s">
        <v>17</v>
      </c>
      <c r="N28" s="7">
        <f t="shared" si="0"/>
        <v>0</v>
      </c>
      <c r="O28" s="7">
        <f t="shared" si="1"/>
        <v>0.99999984374072703</v>
      </c>
      <c r="P28" s="6">
        <f t="shared" si="2"/>
        <v>0</v>
      </c>
      <c r="Q28" s="6">
        <f t="shared" si="3"/>
        <v>0.99999984374072703</v>
      </c>
    </row>
    <row r="29" spans="1:17" x14ac:dyDescent="0.25">
      <c r="A29" s="10" t="s">
        <v>37</v>
      </c>
      <c r="B29" s="10" t="s">
        <v>36</v>
      </c>
      <c r="C29" s="10" t="s">
        <v>51</v>
      </c>
      <c r="D29" s="10" t="s">
        <v>25</v>
      </c>
      <c r="E29" s="10" t="s">
        <v>27</v>
      </c>
      <c r="F29" s="10" t="s">
        <v>26</v>
      </c>
      <c r="G29" s="13">
        <v>0</v>
      </c>
      <c r="H29" s="13">
        <v>680085.21</v>
      </c>
      <c r="I29" s="13">
        <v>278032.82</v>
      </c>
      <c r="J29" s="13">
        <v>0</v>
      </c>
      <c r="K29" s="5">
        <v>1</v>
      </c>
      <c r="L29" s="16">
        <f t="shared" si="4"/>
        <v>0.40882056529357552</v>
      </c>
      <c r="M29" s="8" t="s">
        <v>17</v>
      </c>
      <c r="N29" s="7">
        <f t="shared" si="0"/>
        <v>0</v>
      </c>
      <c r="O29" s="7">
        <f t="shared" si="1"/>
        <v>0.40882056529357552</v>
      </c>
      <c r="P29" s="6">
        <f t="shared" si="2"/>
        <v>0</v>
      </c>
      <c r="Q29" s="6">
        <f t="shared" si="3"/>
        <v>0.40882056529357552</v>
      </c>
    </row>
    <row r="30" spans="1:17" ht="33.75" x14ac:dyDescent="0.25">
      <c r="A30" s="10" t="s">
        <v>30</v>
      </c>
      <c r="B30" s="10" t="s">
        <v>31</v>
      </c>
      <c r="C30" s="10" t="s">
        <v>52</v>
      </c>
      <c r="D30" s="10" t="s">
        <v>25</v>
      </c>
      <c r="E30" s="10" t="s">
        <v>34</v>
      </c>
      <c r="F30" s="10" t="s">
        <v>33</v>
      </c>
      <c r="G30" s="13">
        <v>0</v>
      </c>
      <c r="H30" s="13">
        <v>539591.4</v>
      </c>
      <c r="I30" s="13">
        <v>0</v>
      </c>
      <c r="J30" s="13">
        <v>0</v>
      </c>
      <c r="K30" s="5">
        <v>1</v>
      </c>
      <c r="L30" s="16">
        <f t="shared" si="4"/>
        <v>0</v>
      </c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0" t="s">
        <v>35</v>
      </c>
      <c r="B31" s="10" t="s">
        <v>36</v>
      </c>
      <c r="C31" s="10" t="s">
        <v>52</v>
      </c>
      <c r="D31" s="10" t="s">
        <v>25</v>
      </c>
      <c r="E31" s="10" t="s">
        <v>27</v>
      </c>
      <c r="F31" s="10" t="s">
        <v>26</v>
      </c>
      <c r="G31" s="13">
        <v>0</v>
      </c>
      <c r="H31" s="13">
        <v>192631.73</v>
      </c>
      <c r="I31" s="13">
        <v>0</v>
      </c>
      <c r="J31" s="13">
        <v>0</v>
      </c>
      <c r="K31" s="5">
        <v>1</v>
      </c>
      <c r="L31" s="16">
        <f t="shared" si="4"/>
        <v>0</v>
      </c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ht="33.75" x14ac:dyDescent="0.25">
      <c r="A32" s="10" t="s">
        <v>22</v>
      </c>
      <c r="B32" s="10" t="s">
        <v>23</v>
      </c>
      <c r="C32" s="10" t="s">
        <v>52</v>
      </c>
      <c r="D32" s="10" t="s">
        <v>25</v>
      </c>
      <c r="E32" s="10" t="s">
        <v>27</v>
      </c>
      <c r="F32" s="10" t="s">
        <v>26</v>
      </c>
      <c r="G32" s="13">
        <v>500000</v>
      </c>
      <c r="H32" s="13">
        <v>500000</v>
      </c>
      <c r="I32" s="13">
        <v>0</v>
      </c>
      <c r="J32" s="5">
        <v>1</v>
      </c>
      <c r="K32" s="5">
        <v>1</v>
      </c>
      <c r="L32" s="16">
        <f t="shared" si="4"/>
        <v>0</v>
      </c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8" ht="33.75" x14ac:dyDescent="0.25">
      <c r="A33" s="10" t="s">
        <v>30</v>
      </c>
      <c r="B33" s="10" t="s">
        <v>31</v>
      </c>
      <c r="C33" s="10" t="s">
        <v>53</v>
      </c>
      <c r="D33" s="10" t="s">
        <v>25</v>
      </c>
      <c r="E33" s="10" t="s">
        <v>34</v>
      </c>
      <c r="F33" s="10" t="s">
        <v>33</v>
      </c>
      <c r="G33" s="13">
        <v>0</v>
      </c>
      <c r="H33" s="13">
        <v>399589.84</v>
      </c>
      <c r="I33" s="13">
        <v>0</v>
      </c>
      <c r="J33" s="13">
        <v>0</v>
      </c>
      <c r="K33" s="5">
        <v>1</v>
      </c>
      <c r="L33" s="16">
        <f t="shared" si="4"/>
        <v>0</v>
      </c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8" x14ac:dyDescent="0.25">
      <c r="A34" s="10" t="s">
        <v>35</v>
      </c>
      <c r="B34" s="10" t="s">
        <v>36</v>
      </c>
      <c r="C34" s="10" t="s">
        <v>53</v>
      </c>
      <c r="D34" s="10" t="s">
        <v>25</v>
      </c>
      <c r="E34" s="10" t="s">
        <v>27</v>
      </c>
      <c r="F34" s="10" t="s">
        <v>26</v>
      </c>
      <c r="G34" s="13">
        <v>0</v>
      </c>
      <c r="H34" s="13">
        <v>202106.8</v>
      </c>
      <c r="I34" s="13">
        <v>0</v>
      </c>
      <c r="J34" s="13">
        <v>0</v>
      </c>
      <c r="K34" s="5">
        <v>1</v>
      </c>
      <c r="L34" s="16">
        <f t="shared" si="4"/>
        <v>0</v>
      </c>
      <c r="M34" s="8" t="s">
        <v>17</v>
      </c>
      <c r="N34" s="7">
        <f t="shared" si="0"/>
        <v>0</v>
      </c>
      <c r="O34" s="7">
        <f t="shared" si="1"/>
        <v>0</v>
      </c>
      <c r="P34" s="6">
        <f t="shared" si="2"/>
        <v>0</v>
      </c>
      <c r="Q34" s="6">
        <f t="shared" si="3"/>
        <v>0</v>
      </c>
    </row>
    <row r="35" spans="1:18" ht="33.75" x14ac:dyDescent="0.25">
      <c r="A35" s="10" t="s">
        <v>30</v>
      </c>
      <c r="B35" s="10" t="s">
        <v>31</v>
      </c>
      <c r="C35" s="10" t="s">
        <v>54</v>
      </c>
      <c r="D35" s="10" t="s">
        <v>25</v>
      </c>
      <c r="E35" s="10" t="s">
        <v>34</v>
      </c>
      <c r="F35" s="10" t="s">
        <v>33</v>
      </c>
      <c r="G35" s="13">
        <v>0</v>
      </c>
      <c r="H35" s="13">
        <v>581105.48</v>
      </c>
      <c r="I35" s="13">
        <v>0</v>
      </c>
      <c r="J35" s="13">
        <v>0</v>
      </c>
      <c r="K35" s="5">
        <v>1</v>
      </c>
      <c r="L35" s="16">
        <f t="shared" si="4"/>
        <v>0</v>
      </c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8" x14ac:dyDescent="0.25">
      <c r="G36" s="14">
        <f>SUM(G4:G35)</f>
        <v>2662992.96</v>
      </c>
      <c r="H36" s="14">
        <f>SUM(H4:H35)</f>
        <v>37228182.159999996</v>
      </c>
      <c r="I36" s="14">
        <f>SUM(I4:I35)</f>
        <v>14881605.730000002</v>
      </c>
      <c r="K36" s="15"/>
      <c r="P36" s="12">
        <f t="shared" ref="P36" si="5">IF(J36=0,0,L36/J36)</f>
        <v>0</v>
      </c>
      <c r="Q36" s="12">
        <f t="shared" ref="Q36" si="6">IF(L36=0,0,L36/K36)</f>
        <v>0</v>
      </c>
      <c r="R36" s="11"/>
    </row>
    <row r="37" spans="1:18" x14ac:dyDescent="0.25">
      <c r="A37" t="s">
        <v>21</v>
      </c>
      <c r="K37" s="15"/>
      <c r="P37" s="11"/>
      <c r="Q37" s="11"/>
    </row>
  </sheetData>
  <mergeCells count="6">
    <mergeCell ref="A1:Q1"/>
    <mergeCell ref="G2:I2"/>
    <mergeCell ref="J2:M2"/>
    <mergeCell ref="N2:O2"/>
    <mergeCell ref="P2:Q2"/>
    <mergeCell ref="A2:A3"/>
  </mergeCells>
  <pageMargins left="0.70866141732283472" right="0.70866141732283472" top="0.74803149606299213" bottom="0.74803149606299213" header="0.31496062992125984" footer="0.31496062992125984"/>
  <pageSetup scale="5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DAF05</cp:lastModifiedBy>
  <cp:lastPrinted>2026-04-22T15:01:59Z</cp:lastPrinted>
  <dcterms:created xsi:type="dcterms:W3CDTF">2023-06-21T19:35:53Z</dcterms:created>
  <dcterms:modified xsi:type="dcterms:W3CDTF">2026-04-22T15:02:00Z</dcterms:modified>
</cp:coreProperties>
</file>